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6-2027\"/>
    </mc:Choice>
  </mc:AlternateContent>
  <bookViews>
    <workbookView xWindow="0" yWindow="0" windowWidth="21600" windowHeight="9036"/>
  </bookViews>
  <sheets>
    <sheet name="Arkusz1" sheetId="1" r:id="rId1"/>
  </sheets>
  <definedNames>
    <definedName name="_xlnm._FilterDatabase" localSheetId="0" hidden="1">Arkusz1!$A$4:$AC$131</definedName>
    <definedName name="_ftnref1" localSheetId="0">Arkusz1!$C$11</definedName>
    <definedName name="_xlnm.Print_Area" localSheetId="0">Arkusz1!$A$1:$AC$127</definedName>
  </definedNames>
  <calcPr calcId="162913" concurrentCalc="0"/>
</workbook>
</file>

<file path=xl/calcChain.xml><?xml version="1.0" encoding="utf-8"?>
<calcChain xmlns="http://schemas.openxmlformats.org/spreadsheetml/2006/main">
  <c r="AB19" i="1" l="1"/>
  <c r="AA19" i="1"/>
  <c r="AC19" i="1"/>
  <c r="Q19" i="1"/>
  <c r="P19" i="1"/>
  <c r="R19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20" i="1"/>
  <c r="AB21" i="1"/>
  <c r="AB22" i="1"/>
  <c r="AB5" i="1"/>
  <c r="AB117" i="1"/>
  <c r="U5" i="1"/>
  <c r="U117" i="1"/>
  <c r="U118" i="1"/>
  <c r="V5" i="1"/>
  <c r="V117" i="1"/>
  <c r="V118" i="1"/>
  <c r="W5" i="1"/>
  <c r="W117" i="1"/>
  <c r="W118" i="1"/>
  <c r="X5" i="1"/>
  <c r="X117" i="1"/>
  <c r="X118" i="1"/>
  <c r="Y5" i="1"/>
  <c r="Y117" i="1"/>
  <c r="Y118" i="1"/>
  <c r="Z5" i="1"/>
  <c r="Z117" i="1"/>
  <c r="Z118" i="1"/>
  <c r="T5" i="1"/>
  <c r="T117" i="1"/>
  <c r="T118" i="1"/>
  <c r="AB28" i="1"/>
  <c r="AA28" i="1"/>
  <c r="AC28" i="1"/>
  <c r="Q28" i="1"/>
  <c r="P28" i="1"/>
  <c r="R28" i="1"/>
  <c r="H67" i="1"/>
  <c r="AB92" i="1"/>
  <c r="AA92" i="1"/>
  <c r="AC92" i="1"/>
  <c r="Q92" i="1"/>
  <c r="P92" i="1"/>
  <c r="R92" i="1"/>
  <c r="AB66" i="1"/>
  <c r="AA66" i="1"/>
  <c r="AC66" i="1"/>
  <c r="Q66" i="1"/>
  <c r="P66" i="1"/>
  <c r="R66" i="1"/>
  <c r="AB83" i="1"/>
  <c r="AA83" i="1"/>
  <c r="AC83" i="1"/>
  <c r="AB84" i="1"/>
  <c r="AA84" i="1"/>
  <c r="AC84" i="1"/>
  <c r="Q83" i="1"/>
  <c r="P83" i="1"/>
  <c r="R83" i="1"/>
  <c r="Q84" i="1"/>
  <c r="P84" i="1"/>
  <c r="R84" i="1"/>
  <c r="AB81" i="1"/>
  <c r="AA81" i="1"/>
  <c r="AC81" i="1"/>
  <c r="Q81" i="1"/>
  <c r="P81" i="1"/>
  <c r="R81" i="1"/>
  <c r="AB82" i="1"/>
  <c r="AA82" i="1"/>
  <c r="AC82" i="1"/>
  <c r="Q82" i="1"/>
  <c r="P82" i="1"/>
  <c r="R82" i="1"/>
  <c r="AA17" i="1"/>
  <c r="AC17" i="1"/>
  <c r="Q17" i="1"/>
  <c r="P17" i="1"/>
  <c r="R17" i="1"/>
  <c r="AB56" i="1"/>
  <c r="AA56" i="1"/>
  <c r="AC56" i="1"/>
  <c r="Q56" i="1"/>
  <c r="P56" i="1"/>
  <c r="R56" i="1"/>
  <c r="AB76" i="1"/>
  <c r="AA76" i="1"/>
  <c r="AC76" i="1"/>
  <c r="Q76" i="1"/>
  <c r="P76" i="1"/>
  <c r="R76" i="1"/>
  <c r="AB50" i="1"/>
  <c r="AA50" i="1"/>
  <c r="AC50" i="1"/>
  <c r="Q50" i="1"/>
  <c r="P50" i="1"/>
  <c r="R50" i="1"/>
  <c r="AA20" i="1"/>
  <c r="AC20" i="1"/>
  <c r="Q20" i="1"/>
  <c r="P20" i="1"/>
  <c r="R20" i="1"/>
  <c r="Q94" i="1"/>
  <c r="P94" i="1"/>
  <c r="R94" i="1"/>
  <c r="Q61" i="1"/>
  <c r="P61" i="1"/>
  <c r="R61" i="1"/>
  <c r="Q60" i="1"/>
  <c r="P60" i="1"/>
  <c r="R60" i="1"/>
  <c r="Q58" i="1"/>
  <c r="P58" i="1"/>
  <c r="R58" i="1"/>
  <c r="Q62" i="1"/>
  <c r="P62" i="1"/>
  <c r="R62" i="1"/>
  <c r="Q63" i="1"/>
  <c r="P63" i="1"/>
  <c r="R63" i="1"/>
  <c r="Q59" i="1"/>
  <c r="P59" i="1"/>
  <c r="R59" i="1"/>
  <c r="Q90" i="1"/>
  <c r="P90" i="1"/>
  <c r="R90" i="1"/>
  <c r="Q64" i="1"/>
  <c r="P64" i="1"/>
  <c r="R64" i="1"/>
  <c r="AB61" i="1"/>
  <c r="AA61" i="1"/>
  <c r="AC61" i="1"/>
  <c r="AB60" i="1"/>
  <c r="AA60" i="1"/>
  <c r="AC60" i="1"/>
  <c r="AB58" i="1"/>
  <c r="AA58" i="1"/>
  <c r="AC58" i="1"/>
  <c r="AB62" i="1"/>
  <c r="AA62" i="1"/>
  <c r="AC62" i="1"/>
  <c r="AB63" i="1"/>
  <c r="AA63" i="1"/>
  <c r="AC63" i="1"/>
  <c r="AB59" i="1"/>
  <c r="AA59" i="1"/>
  <c r="AC59" i="1"/>
  <c r="AB90" i="1"/>
  <c r="AA90" i="1"/>
  <c r="AC90" i="1"/>
  <c r="AB64" i="1"/>
  <c r="AA64" i="1"/>
  <c r="AC64" i="1"/>
  <c r="AB94" i="1"/>
  <c r="AA94" i="1"/>
  <c r="AC94" i="1"/>
  <c r="AB93" i="1"/>
  <c r="AA93" i="1"/>
  <c r="AC93" i="1"/>
  <c r="Q93" i="1"/>
  <c r="P93" i="1"/>
  <c r="R93" i="1"/>
  <c r="AB91" i="1"/>
  <c r="AA91" i="1"/>
  <c r="AC91" i="1"/>
  <c r="Q91" i="1"/>
  <c r="P91" i="1"/>
  <c r="R91" i="1"/>
  <c r="AB89" i="1"/>
  <c r="AA89" i="1"/>
  <c r="AC89" i="1"/>
  <c r="Q89" i="1"/>
  <c r="P89" i="1"/>
  <c r="R89" i="1"/>
  <c r="AB88" i="1"/>
  <c r="AA88" i="1"/>
  <c r="AC88" i="1"/>
  <c r="Q88" i="1"/>
  <c r="P88" i="1"/>
  <c r="R88" i="1"/>
  <c r="AB87" i="1"/>
  <c r="AA87" i="1"/>
  <c r="AC87" i="1"/>
  <c r="Q87" i="1"/>
  <c r="P87" i="1"/>
  <c r="R87" i="1"/>
  <c r="AB65" i="1"/>
  <c r="AA65" i="1"/>
  <c r="AC65" i="1"/>
  <c r="Q65" i="1"/>
  <c r="P65" i="1"/>
  <c r="R65" i="1"/>
  <c r="I111" i="1"/>
  <c r="J111" i="1"/>
  <c r="K111" i="1"/>
  <c r="L111" i="1"/>
  <c r="M111" i="1"/>
  <c r="N111" i="1"/>
  <c r="O111" i="1"/>
  <c r="S111" i="1"/>
  <c r="T111" i="1"/>
  <c r="U111" i="1"/>
  <c r="V111" i="1"/>
  <c r="W111" i="1"/>
  <c r="X111" i="1"/>
  <c r="Y111" i="1"/>
  <c r="Z111" i="1"/>
  <c r="H111" i="1"/>
  <c r="I95" i="1"/>
  <c r="J95" i="1"/>
  <c r="K95" i="1"/>
  <c r="L95" i="1"/>
  <c r="M95" i="1"/>
  <c r="N95" i="1"/>
  <c r="O95" i="1"/>
  <c r="S95" i="1"/>
  <c r="T95" i="1"/>
  <c r="U95" i="1"/>
  <c r="V95" i="1"/>
  <c r="W95" i="1"/>
  <c r="X95" i="1"/>
  <c r="Y95" i="1"/>
  <c r="Z95" i="1"/>
  <c r="H95" i="1"/>
  <c r="I67" i="1"/>
  <c r="J67" i="1"/>
  <c r="K67" i="1"/>
  <c r="L67" i="1"/>
  <c r="M67" i="1"/>
  <c r="N67" i="1"/>
  <c r="O67" i="1"/>
  <c r="S67" i="1"/>
  <c r="T67" i="1"/>
  <c r="U67" i="1"/>
  <c r="V67" i="1"/>
  <c r="W67" i="1"/>
  <c r="X67" i="1"/>
  <c r="Y67" i="1"/>
  <c r="Z67" i="1"/>
  <c r="I42" i="1"/>
  <c r="J42" i="1"/>
  <c r="K42" i="1"/>
  <c r="L42" i="1"/>
  <c r="M42" i="1"/>
  <c r="N42" i="1"/>
  <c r="O42" i="1"/>
  <c r="S42" i="1"/>
  <c r="T42" i="1"/>
  <c r="U42" i="1"/>
  <c r="V42" i="1"/>
  <c r="W42" i="1"/>
  <c r="X42" i="1"/>
  <c r="Y42" i="1"/>
  <c r="Z42" i="1"/>
  <c r="H42" i="1"/>
  <c r="I23" i="1"/>
  <c r="J23" i="1"/>
  <c r="K23" i="1"/>
  <c r="L23" i="1"/>
  <c r="M23" i="1"/>
  <c r="N23" i="1"/>
  <c r="O23" i="1"/>
  <c r="S23" i="1"/>
  <c r="T23" i="1"/>
  <c r="U23" i="1"/>
  <c r="V23" i="1"/>
  <c r="W23" i="1"/>
  <c r="X23" i="1"/>
  <c r="Y23" i="1"/>
  <c r="Z23" i="1"/>
  <c r="H23" i="1"/>
  <c r="I5" i="1"/>
  <c r="J5" i="1"/>
  <c r="K5" i="1"/>
  <c r="L5" i="1"/>
  <c r="M5" i="1"/>
  <c r="N5" i="1"/>
  <c r="O5" i="1"/>
  <c r="S5" i="1"/>
  <c r="H5" i="1"/>
  <c r="AB110" i="1"/>
  <c r="AA110" i="1"/>
  <c r="AC110" i="1"/>
  <c r="Q110" i="1"/>
  <c r="P110" i="1"/>
  <c r="R110" i="1"/>
  <c r="AB41" i="1"/>
  <c r="AA41" i="1"/>
  <c r="AC41" i="1"/>
  <c r="Q41" i="1"/>
  <c r="P41" i="1"/>
  <c r="R41" i="1"/>
  <c r="Q75" i="1"/>
  <c r="P75" i="1"/>
  <c r="R75" i="1"/>
  <c r="AB75" i="1"/>
  <c r="AA75" i="1"/>
  <c r="AC75" i="1"/>
  <c r="AB49" i="1"/>
  <c r="AA49" i="1"/>
  <c r="AC49" i="1"/>
  <c r="Q49" i="1"/>
  <c r="P49" i="1"/>
  <c r="R49" i="1"/>
  <c r="AB108" i="1"/>
  <c r="AA108" i="1"/>
  <c r="AC108" i="1"/>
  <c r="AB109" i="1"/>
  <c r="AA109" i="1"/>
  <c r="AC109" i="1"/>
  <c r="Q109" i="1"/>
  <c r="P109" i="1"/>
  <c r="R109" i="1"/>
  <c r="Q108" i="1"/>
  <c r="P108" i="1"/>
  <c r="R108" i="1"/>
  <c r="AB116" i="1"/>
  <c r="AA116" i="1"/>
  <c r="AC116" i="1"/>
  <c r="Q116" i="1"/>
  <c r="P116" i="1"/>
  <c r="R116" i="1"/>
  <c r="AB33" i="1"/>
  <c r="AA33" i="1"/>
  <c r="AC33" i="1"/>
  <c r="Q33" i="1"/>
  <c r="P33" i="1"/>
  <c r="R33" i="1"/>
  <c r="AB46" i="1"/>
  <c r="AA46" i="1"/>
  <c r="AC46" i="1"/>
  <c r="Q46" i="1"/>
  <c r="P46" i="1"/>
  <c r="R46" i="1"/>
  <c r="AA22" i="1"/>
  <c r="AC22" i="1"/>
  <c r="Q22" i="1"/>
  <c r="P22" i="1"/>
  <c r="R22" i="1"/>
  <c r="Q104" i="1"/>
  <c r="P104" i="1"/>
  <c r="R104" i="1"/>
  <c r="AB104" i="1"/>
  <c r="AA104" i="1"/>
  <c r="AC104" i="1"/>
  <c r="Q105" i="1"/>
  <c r="P105" i="1"/>
  <c r="R105" i="1"/>
  <c r="AB105" i="1"/>
  <c r="AA105" i="1"/>
  <c r="AC105" i="1"/>
  <c r="AB98" i="1"/>
  <c r="AA98" i="1"/>
  <c r="AC98" i="1"/>
  <c r="Q6" i="1"/>
  <c r="P6" i="1"/>
  <c r="AA6" i="1"/>
  <c r="AA16" i="1"/>
  <c r="AC16" i="1"/>
  <c r="Q16" i="1"/>
  <c r="P16" i="1"/>
  <c r="R16" i="1"/>
  <c r="AA15" i="1"/>
  <c r="AC15" i="1"/>
  <c r="Q15" i="1"/>
  <c r="P15" i="1"/>
  <c r="R15" i="1"/>
  <c r="AC6" i="1"/>
  <c r="AB44" i="1"/>
  <c r="AA44" i="1"/>
  <c r="AC44" i="1"/>
  <c r="Q44" i="1"/>
  <c r="P44" i="1"/>
  <c r="R44" i="1"/>
  <c r="AB107" i="1"/>
  <c r="AA107" i="1"/>
  <c r="Q107" i="1"/>
  <c r="P107" i="1"/>
  <c r="AB106" i="1"/>
  <c r="AA106" i="1"/>
  <c r="AC106" i="1"/>
  <c r="Q106" i="1"/>
  <c r="P106" i="1"/>
  <c r="R106" i="1"/>
  <c r="AB103" i="1"/>
  <c r="AA103" i="1"/>
  <c r="Q103" i="1"/>
  <c r="P103" i="1"/>
  <c r="R103" i="1"/>
  <c r="AB102" i="1"/>
  <c r="AA102" i="1"/>
  <c r="AC102" i="1"/>
  <c r="Q102" i="1"/>
  <c r="P102" i="1"/>
  <c r="R102" i="1"/>
  <c r="AB101" i="1"/>
  <c r="AA101" i="1"/>
  <c r="AC101" i="1"/>
  <c r="Q101" i="1"/>
  <c r="P101" i="1"/>
  <c r="R101" i="1"/>
  <c r="AB100" i="1"/>
  <c r="AA100" i="1"/>
  <c r="AC100" i="1"/>
  <c r="Q100" i="1"/>
  <c r="P100" i="1"/>
  <c r="Q98" i="1"/>
  <c r="P98" i="1"/>
  <c r="R98" i="1"/>
  <c r="AB86" i="1"/>
  <c r="AA86" i="1"/>
  <c r="AC86" i="1"/>
  <c r="Q86" i="1"/>
  <c r="P86" i="1"/>
  <c r="R86" i="1"/>
  <c r="AB85" i="1"/>
  <c r="AA85" i="1"/>
  <c r="AC85" i="1"/>
  <c r="Q85" i="1"/>
  <c r="P85" i="1"/>
  <c r="R85" i="1"/>
  <c r="AB80" i="1"/>
  <c r="AA80" i="1"/>
  <c r="AC80" i="1"/>
  <c r="Q80" i="1"/>
  <c r="P80" i="1"/>
  <c r="R80" i="1"/>
  <c r="AB79" i="1"/>
  <c r="AA79" i="1"/>
  <c r="AC79" i="1"/>
  <c r="Q79" i="1"/>
  <c r="P79" i="1"/>
  <c r="R79" i="1"/>
  <c r="AB78" i="1"/>
  <c r="AA78" i="1"/>
  <c r="AC78" i="1"/>
  <c r="Q78" i="1"/>
  <c r="P78" i="1"/>
  <c r="R78" i="1"/>
  <c r="AB77" i="1"/>
  <c r="AA77" i="1"/>
  <c r="AC77" i="1"/>
  <c r="Q77" i="1"/>
  <c r="P77" i="1"/>
  <c r="R77" i="1"/>
  <c r="AB57" i="1"/>
  <c r="AA57" i="1"/>
  <c r="AC57" i="1"/>
  <c r="Q57" i="1"/>
  <c r="P57" i="1"/>
  <c r="R57" i="1"/>
  <c r="AB55" i="1"/>
  <c r="AA55" i="1"/>
  <c r="AC55" i="1"/>
  <c r="Q55" i="1"/>
  <c r="P55" i="1"/>
  <c r="R55" i="1"/>
  <c r="AB54" i="1"/>
  <c r="AA54" i="1"/>
  <c r="AC54" i="1"/>
  <c r="Q54" i="1"/>
  <c r="P54" i="1"/>
  <c r="R54" i="1"/>
  <c r="AB53" i="1"/>
  <c r="AA53" i="1"/>
  <c r="AC53" i="1"/>
  <c r="Q53" i="1"/>
  <c r="P53" i="1"/>
  <c r="R53" i="1"/>
  <c r="AB52" i="1"/>
  <c r="AA52" i="1"/>
  <c r="AC52" i="1"/>
  <c r="Q52" i="1"/>
  <c r="P52" i="1"/>
  <c r="R52" i="1"/>
  <c r="AB51" i="1"/>
  <c r="AA51" i="1"/>
  <c r="AC51" i="1"/>
  <c r="Q51" i="1"/>
  <c r="P51" i="1"/>
  <c r="R51" i="1"/>
  <c r="AC107" i="1"/>
  <c r="R107" i="1"/>
  <c r="AC103" i="1"/>
  <c r="R100" i="1"/>
  <c r="AB115" i="1"/>
  <c r="AA115" i="1"/>
  <c r="AC115" i="1"/>
  <c r="Q115" i="1"/>
  <c r="P115" i="1"/>
  <c r="R115" i="1"/>
  <c r="AB114" i="1"/>
  <c r="AA114" i="1"/>
  <c r="AC114" i="1"/>
  <c r="Q112" i="1"/>
  <c r="Q113" i="1"/>
  <c r="P113" i="1"/>
  <c r="R113" i="1"/>
  <c r="Q114" i="1"/>
  <c r="P114" i="1"/>
  <c r="R114" i="1"/>
  <c r="AB112" i="1"/>
  <c r="AB113" i="1"/>
  <c r="AA113" i="1"/>
  <c r="AC113" i="1"/>
  <c r="Q68" i="1"/>
  <c r="Q69" i="1"/>
  <c r="P69" i="1"/>
  <c r="R69" i="1"/>
  <c r="Q70" i="1"/>
  <c r="P70" i="1"/>
  <c r="R70" i="1"/>
  <c r="Q71" i="1"/>
  <c r="P71" i="1"/>
  <c r="R71" i="1"/>
  <c r="Q72" i="1"/>
  <c r="P72" i="1"/>
  <c r="R72" i="1"/>
  <c r="Q73" i="1"/>
  <c r="P73" i="1"/>
  <c r="R73" i="1"/>
  <c r="Q74" i="1"/>
  <c r="P74" i="1"/>
  <c r="R74" i="1"/>
  <c r="AB72" i="1"/>
  <c r="AA72" i="1"/>
  <c r="AC72" i="1"/>
  <c r="AB74" i="1"/>
  <c r="AA74" i="1"/>
  <c r="AC74" i="1"/>
  <c r="AB47" i="1"/>
  <c r="AA47" i="1"/>
  <c r="AC47" i="1"/>
  <c r="AB39" i="1"/>
  <c r="AA39" i="1"/>
  <c r="AC39" i="1"/>
  <c r="Q39" i="1"/>
  <c r="P39" i="1"/>
  <c r="Q47" i="1"/>
  <c r="AB37" i="1"/>
  <c r="AA37" i="1"/>
  <c r="AC37" i="1"/>
  <c r="Q37" i="1"/>
  <c r="P37" i="1"/>
  <c r="R37" i="1"/>
  <c r="AB35" i="1"/>
  <c r="AA35" i="1"/>
  <c r="AC35" i="1"/>
  <c r="Q35" i="1"/>
  <c r="P35" i="1"/>
  <c r="R35" i="1"/>
  <c r="AB31" i="1"/>
  <c r="AA31" i="1"/>
  <c r="AC31" i="1"/>
  <c r="AA14" i="1"/>
  <c r="AC14" i="1"/>
  <c r="Q31" i="1"/>
  <c r="P31" i="1"/>
  <c r="R31" i="1"/>
  <c r="Q14" i="1"/>
  <c r="P14" i="1"/>
  <c r="R14" i="1"/>
  <c r="Q96" i="1"/>
  <c r="Q97" i="1"/>
  <c r="P97" i="1"/>
  <c r="R97" i="1"/>
  <c r="Q99" i="1"/>
  <c r="P99" i="1"/>
  <c r="R99" i="1"/>
  <c r="AB96" i="1"/>
  <c r="AB97" i="1"/>
  <c r="AA97" i="1"/>
  <c r="AC97" i="1"/>
  <c r="AB99" i="1"/>
  <c r="AA99" i="1"/>
  <c r="AC99" i="1"/>
  <c r="AB68" i="1"/>
  <c r="AB69" i="1"/>
  <c r="AB70" i="1"/>
  <c r="AA70" i="1"/>
  <c r="AC70" i="1"/>
  <c r="AB71" i="1"/>
  <c r="AA71" i="1"/>
  <c r="AC71" i="1"/>
  <c r="AB73" i="1"/>
  <c r="AA73" i="1"/>
  <c r="AC73" i="1"/>
  <c r="Q8" i="1"/>
  <c r="R8" i="1"/>
  <c r="AA8" i="1"/>
  <c r="AC8" i="1"/>
  <c r="Q26" i="1"/>
  <c r="P26" i="1"/>
  <c r="R26" i="1"/>
  <c r="Q27" i="1"/>
  <c r="P27" i="1"/>
  <c r="R27" i="1"/>
  <c r="Q25" i="1"/>
  <c r="P25" i="1"/>
  <c r="R25" i="1"/>
  <c r="R6" i="1"/>
  <c r="Q7" i="1"/>
  <c r="AB45" i="1"/>
  <c r="AB38" i="1"/>
  <c r="AA38" i="1"/>
  <c r="AC38" i="1"/>
  <c r="AB48" i="1"/>
  <c r="AA48" i="1"/>
  <c r="AC48" i="1"/>
  <c r="AB43" i="1"/>
  <c r="AB34" i="1"/>
  <c r="AA34" i="1"/>
  <c r="AC34" i="1"/>
  <c r="AB36" i="1"/>
  <c r="AA36" i="1"/>
  <c r="AC36" i="1"/>
  <c r="AB40" i="1"/>
  <c r="AA40" i="1"/>
  <c r="AC40" i="1"/>
  <c r="AB26" i="1"/>
  <c r="AA26" i="1"/>
  <c r="AC26" i="1"/>
  <c r="AB27" i="1"/>
  <c r="AA27" i="1"/>
  <c r="AC27" i="1"/>
  <c r="AB25" i="1"/>
  <c r="AA25" i="1"/>
  <c r="AC25" i="1"/>
  <c r="AB29" i="1"/>
  <c r="AA29" i="1"/>
  <c r="AC29" i="1"/>
  <c r="AB30" i="1"/>
  <c r="AA30" i="1"/>
  <c r="AC30" i="1"/>
  <c r="AB32" i="1"/>
  <c r="AB24" i="1"/>
  <c r="AA21" i="1"/>
  <c r="AC21" i="1"/>
  <c r="AA18" i="1"/>
  <c r="AC18" i="1"/>
  <c r="AA13" i="1"/>
  <c r="AC13" i="1"/>
  <c r="AA12" i="1"/>
  <c r="AC12" i="1"/>
  <c r="AA10" i="1"/>
  <c r="AC10" i="1"/>
  <c r="AA9" i="1"/>
  <c r="AC9" i="1"/>
  <c r="R10" i="1"/>
  <c r="Q10" i="1"/>
  <c r="R29" i="1"/>
  <c r="Q48" i="1"/>
  <c r="P48" i="1"/>
  <c r="R48" i="1"/>
  <c r="Q36" i="1"/>
  <c r="P36" i="1"/>
  <c r="R36" i="1"/>
  <c r="Q18" i="1"/>
  <c r="P18" i="1"/>
  <c r="R18" i="1"/>
  <c r="Q21" i="1"/>
  <c r="P21" i="1"/>
  <c r="R21" i="1"/>
  <c r="Q45" i="1"/>
  <c r="P45" i="1"/>
  <c r="R45" i="1"/>
  <c r="Q43" i="1"/>
  <c r="Q38" i="1"/>
  <c r="P38" i="1"/>
  <c r="R38" i="1"/>
  <c r="Q24" i="1"/>
  <c r="Q29" i="1"/>
  <c r="Q30" i="1"/>
  <c r="P30" i="1"/>
  <c r="R30" i="1"/>
  <c r="Q32" i="1"/>
  <c r="P32" i="1"/>
  <c r="R32" i="1"/>
  <c r="Q34" i="1"/>
  <c r="P34" i="1"/>
  <c r="R34" i="1"/>
  <c r="Q40" i="1"/>
  <c r="P40" i="1"/>
  <c r="R40" i="1"/>
  <c r="Q9" i="1"/>
  <c r="P9" i="1"/>
  <c r="R9" i="1"/>
  <c r="Q11" i="1"/>
  <c r="P11" i="1"/>
  <c r="R11" i="1"/>
  <c r="Q12" i="1"/>
  <c r="P12" i="1"/>
  <c r="R12" i="1"/>
  <c r="Q13" i="1"/>
  <c r="P13" i="1"/>
  <c r="R13" i="1"/>
  <c r="Q95" i="1"/>
  <c r="AB67" i="1"/>
  <c r="AB111" i="1"/>
  <c r="Q111" i="1"/>
  <c r="AB95" i="1"/>
  <c r="Q67" i="1"/>
  <c r="Q5" i="1"/>
  <c r="AB23" i="1"/>
  <c r="P47" i="1"/>
  <c r="R47" i="1"/>
  <c r="Q42" i="1"/>
  <c r="AB42" i="1"/>
  <c r="Q23" i="1"/>
  <c r="P24" i="1"/>
  <c r="AA43" i="1"/>
  <c r="P7" i="1"/>
  <c r="P5" i="1"/>
  <c r="P68" i="1"/>
  <c r="P67" i="1"/>
  <c r="AA24" i="1"/>
  <c r="AA68" i="1"/>
  <c r="R39" i="1"/>
  <c r="P96" i="1"/>
  <c r="P95" i="1"/>
  <c r="P112" i="1"/>
  <c r="P111" i="1"/>
  <c r="AA45" i="1"/>
  <c r="AC45" i="1"/>
  <c r="AA69" i="1"/>
  <c r="AC69" i="1"/>
  <c r="AA96" i="1"/>
  <c r="AA95" i="1"/>
  <c r="AA11" i="1"/>
  <c r="AC11" i="1"/>
  <c r="AA32" i="1"/>
  <c r="P43" i="1"/>
  <c r="AA112" i="1"/>
  <c r="AA111" i="1"/>
  <c r="AA7" i="1"/>
  <c r="K117" i="1"/>
  <c r="H117" i="1"/>
  <c r="J117" i="1"/>
  <c r="I117" i="1"/>
  <c r="S117" i="1"/>
  <c r="O117" i="1"/>
  <c r="N117" i="1"/>
  <c r="L117" i="1"/>
  <c r="M117" i="1"/>
  <c r="P42" i="1"/>
  <c r="AA42" i="1"/>
  <c r="R24" i="1"/>
  <c r="R23" i="1"/>
  <c r="P23" i="1"/>
  <c r="AA67" i="1"/>
  <c r="AA5" i="1"/>
  <c r="AA23" i="1"/>
  <c r="AC43" i="1"/>
  <c r="AC42" i="1"/>
  <c r="R112" i="1"/>
  <c r="R111" i="1"/>
  <c r="R43" i="1"/>
  <c r="R42" i="1"/>
  <c r="AC7" i="1"/>
  <c r="AC5" i="1"/>
  <c r="R7" i="1"/>
  <c r="R5" i="1"/>
  <c r="AC68" i="1"/>
  <c r="AC67" i="1"/>
  <c r="AC24" i="1"/>
  <c r="R68" i="1"/>
  <c r="R67" i="1"/>
  <c r="AC32" i="1"/>
  <c r="AC96" i="1"/>
  <c r="AC95" i="1"/>
  <c r="R96" i="1"/>
  <c r="R95" i="1"/>
  <c r="AC112" i="1"/>
  <c r="AC111" i="1"/>
  <c r="Q117" i="1"/>
  <c r="K118" i="1"/>
  <c r="I118" i="1"/>
  <c r="J118" i="1"/>
  <c r="AC23" i="1"/>
  <c r="AC117" i="1"/>
  <c r="R117" i="1"/>
  <c r="P117" i="1"/>
  <c r="AA117" i="1"/>
  <c r="M118" i="1"/>
  <c r="O118" i="1"/>
  <c r="L118" i="1"/>
  <c r="N118" i="1"/>
  <c r="Q118" i="1"/>
  <c r="AB118" i="1"/>
</calcChain>
</file>

<file path=xl/sharedStrings.xml><?xml version="1.0" encoding="utf-8"?>
<sst xmlns="http://schemas.openxmlformats.org/spreadsheetml/2006/main" count="532" uniqueCount="205">
  <si>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</si>
  <si>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</si>
  <si>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</si>
  <si>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</si>
  <si>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</si>
  <si>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</si>
  <si>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</si>
  <si>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</si>
  <si>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</si>
  <si>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Opisy modułów są sformułowane na podstawie efektów uzyskanych dzięki zdobytej wiedzy i praktycznym  ćwiczeniom realizowanym w trakcie zajęć przez studentów.</t>
  </si>
  <si>
    <t>LEGENDA</t>
  </si>
  <si>
    <t>specjalności do wyboru</t>
  </si>
  <si>
    <t>ECTS</t>
  </si>
  <si>
    <t>w</t>
  </si>
  <si>
    <t>ćw</t>
  </si>
  <si>
    <t>lab</t>
  </si>
  <si>
    <t>proj</t>
  </si>
  <si>
    <t>war</t>
  </si>
  <si>
    <t>sem</t>
  </si>
  <si>
    <t>Semestr 1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</si>
  <si>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</si>
  <si>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</si>
  <si>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</si>
  <si>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</si>
  <si>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</si>
  <si>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</si>
  <si>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</si>
  <si>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</si>
  <si>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</si>
  <si>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</si>
  <si>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</si>
  <si>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Praktyczny</t>
  </si>
  <si>
    <t>M1. Wprowadzenie do studiowania</t>
  </si>
  <si>
    <t>M2. Kompetencje osobowościowe i społeczne cz.1.</t>
  </si>
  <si>
    <t>Kierunkowy</t>
  </si>
  <si>
    <t>M3. Prawno-organizacyjne aspekty administracji</t>
  </si>
  <si>
    <t>M4. Rozwój administracji</t>
  </si>
  <si>
    <t>M5. Kompetencje osobowościowe i społeczne cz.2</t>
  </si>
  <si>
    <t>M6. Ustrój RP i UE</t>
  </si>
  <si>
    <t>Student poznaje regulacje prawne dotyczące stosunków gospodarczych i finansów oraz uczy się ich zastosowania w administracji publicznej i gospodarczej. Wiedza przekazywana w ramach tego modułu jest niezbędna także każdemu studentowi, który swą przyszłość zawodową wiąże z szeroko rozumianą obsługą prawną działalności gospodarczej.</t>
  </si>
  <si>
    <t>Projekt własnego przedsięwzięcia</t>
  </si>
  <si>
    <t>Instytucje Unii Europejskiej - warsztat</t>
  </si>
  <si>
    <t>Konstytucyjny system organów państwowych - wykład</t>
  </si>
  <si>
    <t>Konstytucyjny system organów państwowych - warsztat</t>
  </si>
  <si>
    <t>Prawo administracyjne - część ogólna - wykład</t>
  </si>
  <si>
    <t>Prawo administracyjne - część ogólna - warsztat</t>
  </si>
  <si>
    <t>Prawo cywilne. Część ogólna z umowami w administracji - wykład</t>
  </si>
  <si>
    <t>Prawo cywilne. Część ogólna z umowami w administracji - warsztat</t>
  </si>
  <si>
    <t>Legislacja administracyjna - wykład</t>
  </si>
  <si>
    <t>Legislacja administracyjna - warsztat</t>
  </si>
  <si>
    <t>Prawo administracyjne część szczegółowa - wykład</t>
  </si>
  <si>
    <t>Prawo administracyjne część szczegółowa- warsztat</t>
  </si>
  <si>
    <t>Publiczne prawo gospodarcze - wykład</t>
  </si>
  <si>
    <t>Zarządzanie finansami publicznymi w Polsce - wykład</t>
  </si>
  <si>
    <t>Prawo handlowe - wykład</t>
  </si>
  <si>
    <t>Publiczne prawo gospodarcze - warsztat</t>
  </si>
  <si>
    <t>Zarządzanie finansami publicznymi w Polsce - warsztat</t>
  </si>
  <si>
    <t>Prawo handlowe - warsztat</t>
  </si>
  <si>
    <t>Prawo pracy i prawo urzędnicze - wykład</t>
  </si>
  <si>
    <t>Prawo pracy i prawo urzędnicze - projekt</t>
  </si>
  <si>
    <t>Postępowanie administracyjne - wykład</t>
  </si>
  <si>
    <t>Procesy kierowania w administracji publicznej - wykład</t>
  </si>
  <si>
    <t>Procesy kierowania w administracji publicznej - projekt</t>
  </si>
  <si>
    <t>Prawo międzynarodowe publiczne - wykład</t>
  </si>
  <si>
    <t>Prawo międzynarodowe publiczne - warsztat</t>
  </si>
  <si>
    <t>Zamówienia publiczne - wykład</t>
  </si>
  <si>
    <t>Zamówienia publiczne - warsztat</t>
  </si>
  <si>
    <t>Kontrola administracji - wykład</t>
  </si>
  <si>
    <t>Kontrola administracji - warsztat</t>
  </si>
  <si>
    <t>Zarządzanie kapitałem ludzkim w administracji publicznej - warsztat</t>
  </si>
  <si>
    <t>Ochrona i przetwarzanie danych osobowych w sektorze publicznym - wykład</t>
  </si>
  <si>
    <t>Postępowanie administracyjne - warsztat</t>
  </si>
  <si>
    <t>Praktyka zawodowa cz. 1</t>
  </si>
  <si>
    <t>Ogólnouczelniany</t>
  </si>
  <si>
    <t>Praktyka zawodowa cz. 2</t>
  </si>
  <si>
    <t>Dyscyplina</t>
  </si>
  <si>
    <t>P</t>
  </si>
  <si>
    <t>A</t>
  </si>
  <si>
    <t>O</t>
  </si>
  <si>
    <t>nauki o polityce i administracji</t>
  </si>
  <si>
    <t>nauki prawne</t>
  </si>
  <si>
    <t>Po module student ma kompetencje do samodzielnego przygotowania i zaprezentowania pracy dyplomowej. Moduł rozwija także umiejętności praktyczne studenta.</t>
  </si>
  <si>
    <t>Institutions of the European Union - wykład</t>
  </si>
  <si>
    <t>Postępowanie podatkowe - ćwiczenia</t>
  </si>
  <si>
    <t>Moduł pozwala opanować podstawowe kompetencje związane z kluczowymi obszarami oddziaływania administracyjnego oraz poznać strukturę i funkcjonowanie konstytucyjnych organów państwa.</t>
  </si>
  <si>
    <t xml:space="preserve">Moduł przygotowuje studenta do realizacji własnych pomysłów, rozwija kreatywność w działaniu oraz umiejętność komunikacji międzykulturowej, a także pozwala na dalszy rozwój kompetencji językowych. </t>
  </si>
  <si>
    <t>M7. Kompetencje prawne</t>
  </si>
  <si>
    <t>Moduł pozwala studentowi poznać i zrozumieć podstawy prawa administracyjnego i zasady jego tworzenia oraz wybrane zagadnienia prawa cywilnego, a także wykorzystywać tę wiedzę do rozstrzygania problemów prawnych.</t>
  </si>
  <si>
    <t>Moduł zapoznaje studenta z zasadami ochrony własności intelektualnej. Pozwala na pogłębianie kompetencji językowych oraz nabycie umiejętności związanych z konstruktywnym rozwiązywaniem konfliktów.</t>
  </si>
  <si>
    <t>Moduł pogłębia wiedzę i umiejętności związane z różnymi aspektami pracy w administracji publicznej.</t>
  </si>
  <si>
    <t>przedmiot ogólnouczelniany</t>
  </si>
  <si>
    <t>Do wyboru</t>
  </si>
  <si>
    <t>Kierunkowy/Praktyczny</t>
  </si>
  <si>
    <t>Ogólnouczelniany/Do wyboru</t>
  </si>
  <si>
    <t>Rodzaj przedmiotu: ogólnouczelniany, kierunkowy, praktyczny, do wyboru</t>
  </si>
  <si>
    <t>Ogólnouczelniany/Praktyczny</t>
  </si>
  <si>
    <t>Do wyboru/Praktyczny</t>
  </si>
  <si>
    <t>Kierunkowy/Do wyboru</t>
  </si>
  <si>
    <t>Studia stacjonarne</t>
  </si>
  <si>
    <t>Studia niestacjonarne</t>
  </si>
  <si>
    <t>ZO</t>
  </si>
  <si>
    <t>Moduł stwarza możliwość poznania własnego stylu komunikowania się 
oraz uświadomienia barier utrudniających komunikację, zapewnia także podstawowe przygotowanie dotyczące bezpieczeństwa i higieny pracy
oraz ochrony danych osobowych.</t>
  </si>
  <si>
    <t>Moduł rozwija świadomość zmian zachodzących w obszarze administracji.</t>
  </si>
  <si>
    <t>Seminarium i przygotowanie pracy dyplomowej cz. 1</t>
  </si>
  <si>
    <t>Postępowanie podatkowe - wykład</t>
  </si>
  <si>
    <t>Seminarium i przygotowanie pracy dyplomowej cz.2</t>
  </si>
  <si>
    <t>Moduł pozwala studentowi rozwinąć umiejętność stosowania prawa administracyjnego oraz poznać zasady jego tworzenia. Moduł zapoznaje także z zagadnieniami związanymi z etyką urzędniczą.</t>
  </si>
  <si>
    <t>Komunikacja interpersonalna - warsztat</t>
  </si>
  <si>
    <t>Ochrona danych osobowych - wykład</t>
  </si>
  <si>
    <t>BHP - wykład</t>
  </si>
  <si>
    <t>Język obcy  cz.1. - laboratorium</t>
  </si>
  <si>
    <t>WF - ćwiczenia</t>
  </si>
  <si>
    <t>Technologie informacyjne - laboratorium</t>
  </si>
  <si>
    <t>Wstęp do prawoznawstwa - wykład</t>
  </si>
  <si>
    <t>Wstęp do prawoznawstwa - warsztat</t>
  </si>
  <si>
    <t>Organizacja i zarządzanie w sektorze publicznym - warsztat</t>
  </si>
  <si>
    <t>Partycypacja społeczna - ćwiczenia</t>
  </si>
  <si>
    <t>Język obcy cz. 2 - laboratorium</t>
  </si>
  <si>
    <t>Podstawy psychologii - wykład</t>
  </si>
  <si>
    <t>Wybrane instytucje prawa rzeczowego, spadkowego i rodzinnego - wykład</t>
  </si>
  <si>
    <t>Język obcy cz. 3 - laboratorium</t>
  </si>
  <si>
    <t>Komunikacja międzykulturowa - warsztat</t>
  </si>
  <si>
    <t>Etyka urzędnicza - warsztat</t>
  </si>
  <si>
    <t>Język obcy cz. 4 - laboratorium</t>
  </si>
  <si>
    <t>Konstruktywne rozwiązywanie konfliktów - warsztat</t>
  </si>
  <si>
    <t>Ochrona własności intelektualnej - wykład</t>
  </si>
  <si>
    <t>Ochrona i przetwarzanie danych osobowych w sektorze publicznym - projekt</t>
  </si>
  <si>
    <t>Autoprezentacja - warsztat</t>
  </si>
  <si>
    <t>Świadczenie usług drogą elektroniczną - laboratorium</t>
  </si>
  <si>
    <t>Ustrój samorządu terytorialnego w Polsce - ćwiczenia</t>
  </si>
  <si>
    <t>Organizacje międzynarodowe - ćwiczenia</t>
  </si>
  <si>
    <t>Kompetencje menadżerskie - ćwiczenia</t>
  </si>
  <si>
    <t>Administrowanie funduszami UE - wykład</t>
  </si>
  <si>
    <t>Administrowanie funduszami UE - ćwiczenia</t>
  </si>
  <si>
    <t>Historia i nauki o administracji - wykład</t>
  </si>
  <si>
    <t>M10. Pogłębione kompetencje z zakresu prawa administracyjnego</t>
  </si>
  <si>
    <t xml:space="preserve">Moduł pozwoli studentowi nabyć wiedzę i umiejętności praktyczne w zakresie postępowania administracyjnego, jak również prawnych podstaw pracy pracownika administracji. </t>
  </si>
  <si>
    <t>Moduł pogłębia umiejętności związane z redagowaniem aktów administracyjnych i korespondencji urzędowej.</t>
  </si>
  <si>
    <t>Moduł pozwala nabyć umiejętności związane z redagowaniem aktów administracyjnych i korespondencji urzędowej.</t>
  </si>
  <si>
    <t>M11. Warsztat pracy administracyjno-prawnej cz. 2</t>
  </si>
  <si>
    <t>M8. Warsztat pracy administracyjno-prawnej cz. 1</t>
  </si>
  <si>
    <t>Student poznaje strukturę i funkcjonowanie organów samorządu terytorialnego w systemie ustrojowym RP, jak również zapoznaje się z rozwojem i zasadami funkcjonowania instytucji i organów Unii Europejskiej oraz organizacji międzynarodowych.</t>
  </si>
  <si>
    <t>Redagowanie aktów administracyjnych i korespondencji urzędowej cz. 1 - warsztat</t>
  </si>
  <si>
    <t>Redagowanie aktów administracyjnych i korespondencji urzędowej cz. 2 - warsztat</t>
  </si>
  <si>
    <t>Redagowanie aktów administracyjnych i korespondencji urzędowej cz. 3 - warsztat</t>
  </si>
  <si>
    <t>Po module student ma przygotowaną pracę dyplomową. Moduł rozwija także umiejętności praktyczne studenta i pozwala nabyć kompetencje menedżerskie.</t>
  </si>
  <si>
    <t>M9. Kompetencje osobowościowe i społeczne cz. 3</t>
  </si>
  <si>
    <t>Finansowanie instytucji samorządowych - wykład</t>
  </si>
  <si>
    <t>Międzynarodowe dokumenty strategiczne - wykład</t>
  </si>
  <si>
    <t>Partycypacja społeczna w procesie planowania strategicznego - warsztat</t>
  </si>
  <si>
    <t>Tworzenie dokumentu strategii – warsztaty - warsztat</t>
  </si>
  <si>
    <t>Badania społeczne w ekosystemach miejskich (badania ilościowe i jakościowe) - warsztat</t>
  </si>
  <si>
    <t>Inteligentne specjalizacje gospodarcze miast i metropolii - wykład</t>
  </si>
  <si>
    <t>Zasoby ludzkie i kultura organizacyjna instytucji samorządowych - warsztat</t>
  </si>
  <si>
    <t>Zarządzanie projektami zewnętrznymi - warsztat</t>
  </si>
  <si>
    <t>Moduł pozwala poznać ramy prawne i administracyjne zarządzania ekosystemami miejskimi. Student nabywa wiedzę o miastach i ekosystemach miejskich we współczesnym świecie oraz umiejętności z zakresu planowania strategicznego w miastach.</t>
  </si>
  <si>
    <t>Moduł pozwala opanować kompetencje związane z procesami kierowania w administracji publicznej, zatrudnianiem w administracji publicznej oraz pozwala uzyskać wiedzę dotyczącą funkcjonowania podmiotów prawa międzynarodowego.</t>
  </si>
  <si>
    <t>Modu pogłębia umiejętności związane ze stosowaniem inteligentnych narzędzi zarządzania ekosystemami miejskimi.</t>
  </si>
  <si>
    <t>Zarządzanie i finansowanie oświaty - wykład</t>
  </si>
  <si>
    <t>Filozofia z etyką - wykład</t>
  </si>
  <si>
    <t>M12. Wprowadzenie do badań społecznych cz. 1</t>
  </si>
  <si>
    <t>Wprowadzenie do badań społecznych cz. 1 - warsztat</t>
  </si>
  <si>
    <t>Moduł pozwala nabyć wiedzę i umiejętności w zakresie metod i technik badawczych oraz opracowania danych pozyskanych z badań.</t>
  </si>
  <si>
    <t>Wprowadzenie do badań społecznych cz. 2 - warsztat</t>
  </si>
  <si>
    <t>Moduł pogłębia wiedzę i umiejętności w zakresie metod i technik badawczych oraz opracowania danych pozyskanych z badań.</t>
  </si>
  <si>
    <t>M14. Kompetencje osobowościowe i społeczne cz.4</t>
  </si>
  <si>
    <t>M15.  Kompetencje pracownika adminstracji w zakresie postępowania administracyjnego i podstaw prawnych pracy urzędniczej</t>
  </si>
  <si>
    <t>M16. Warsztat pracy administracyjno-prawnej cz. 3</t>
  </si>
  <si>
    <t>M17. Wprowadzenie do badań społecznych cz. 2</t>
  </si>
  <si>
    <t>M19. Kompetencje osobowościowe i społeczne cz.5</t>
  </si>
  <si>
    <t>M20. Przygotowanie pracy dyplomowej i praktyka zawodowa cz. 1.</t>
  </si>
  <si>
    <t>M21.  Kompetencje pracownika administracji w zakresie prawa gospodarczego i finansowego</t>
  </si>
  <si>
    <t>M22. Warsztat pracy administracyjno-prawnej cz. 4</t>
  </si>
  <si>
    <t>M23. Przygotowanie pracy dyplomowej i praktyka zawodowa cz. 2</t>
  </si>
  <si>
    <t>M13. S1. Nowoczesna administracja cz. 1</t>
  </si>
  <si>
    <t>M18. S1. Nowoczesna administracja cz. 2</t>
  </si>
  <si>
    <t>M13. S2. Smart city i smart village cz. 1</t>
  </si>
  <si>
    <t>M18. S2. Smart city i smart village cz. 3</t>
  </si>
  <si>
    <t>Podstawy e-administracji - ćwiczenia</t>
  </si>
  <si>
    <t>Dokumenty strategiczne w administracji - ćwiczenia</t>
  </si>
  <si>
    <t>Zadania własne jednostek samorządu terytorialnego - wykład</t>
  </si>
  <si>
    <t>Zarządzanie w kulturze - warsztat</t>
  </si>
  <si>
    <t>Zarządzanie w pomocy społecznej - warsztat</t>
  </si>
  <si>
    <t>Prawo ochrony środowiska - wykład</t>
  </si>
  <si>
    <t>Prawo ochrony środowiska - ćwiczenia</t>
  </si>
  <si>
    <t>Współczesna urbanistyka i planowanie przestrzenne - ćwiczenia</t>
  </si>
  <si>
    <t>Rewitalizacja miast i gmin - wykład</t>
  </si>
  <si>
    <t>Rewitalizacja miast i gmin - warsztat</t>
  </si>
  <si>
    <t>Prawne aspekty procesu tworzenia strategii rozwoju - wykład</t>
  </si>
  <si>
    <t>Koncepcje smart city i smart village - warsztat</t>
  </si>
  <si>
    <t>Cele zrównoważonego rozwoju/globalne trendy w rozwoju miast i gmin - wykład</t>
  </si>
  <si>
    <t>Niezależność energetyczna miast i gmin - projekt</t>
  </si>
  <si>
    <t>Niezależność energetyczna miast i gmin - wykład</t>
  </si>
  <si>
    <t>Przemysły kreatywne i sektor kultury współczesnych jednostek samorządu terytorialnych - ćwiczenia</t>
  </si>
  <si>
    <t>Redagowanie aktów administracyjnych z uwzględnieniem zasad dostępności cz. 4 - warsztat</t>
  </si>
  <si>
    <t>Ekonomia - wykład z elementami języka angielskiego</t>
  </si>
  <si>
    <t>Praktyczne zastosowanie narzędzi sztucznej inteligencji - laboratorium</t>
  </si>
  <si>
    <t xml:space="preserve">Moduł rozwija kompetencje językowe, sprawność fizyczną oraz umiejętność wykorzystania technologii informacyjnych w pracy. Moduł wprowadza do zagadnień związanych z ekonomią. </t>
  </si>
  <si>
    <t>Edukacja obywatelska i bezpieczeństwo publiczne - warsztat</t>
  </si>
  <si>
    <t>Higiena psychiczna i techniki autoterapii - warsztat</t>
  </si>
  <si>
    <t>Moduł rozwija kompetencje związane ze skuteczną autoprezentacją, a także kształtuje postawy prospołeczne i odpowiedzialne wobec bezpieczeństwa jednostki i społeczeństwa.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</si>
  <si>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</si>
  <si>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- warsztat</t>
  </si>
  <si>
    <t>Załacznik nr 2 do Programu studiów - Plan studiów na kierunku Administracja (nabór 2026/2027)</t>
  </si>
  <si>
    <t>Prawne podstawy bezpieczeństwa wewnętrznego - wykład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</si>
</sst>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0"/>
      <color indexed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color rgb="FFFF0000"/>
      <name val="Century Gothic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2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88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1" fillId="0" borderId="43" xfId="0" applyFont="1" applyBorder="1" applyAlignment="1">
      <alignment horizontal="center" vertical="center" wrapText="1"/>
    </xf>
    <xf numFmtId="0" fontId="19" fillId="28" borderId="0" xfId="0" applyFont="1" applyFill="1" applyAlignment="1">
      <alignment horizontal="center" vertical="center" wrapText="1"/>
    </xf>
    <xf numFmtId="0" fontId="22" fillId="0" borderId="0" xfId="0" applyFont="1"/>
    <xf numFmtId="0" fontId="20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27" borderId="30" xfId="0" applyFont="1" applyFill="1" applyBorder="1" applyAlignment="1">
      <alignment horizontal="center" vertical="center" wrapText="1"/>
    </xf>
    <xf numFmtId="0" fontId="23" fillId="27" borderId="31" xfId="0" applyFont="1" applyFill="1" applyBorder="1" applyAlignment="1">
      <alignment horizontal="center" vertical="center" wrapText="1"/>
    </xf>
    <xf numFmtId="0" fontId="23" fillId="27" borderId="32" xfId="0" applyFont="1" applyFill="1" applyBorder="1" applyAlignment="1">
      <alignment horizontal="center" vertical="center" wrapText="1"/>
    </xf>
    <xf numFmtId="0" fontId="23" fillId="27" borderId="27" xfId="0" applyFont="1" applyFill="1" applyBorder="1" applyAlignment="1">
      <alignment horizontal="center" vertical="center" wrapText="1"/>
    </xf>
    <xf numFmtId="0" fontId="23" fillId="27" borderId="15" xfId="0" applyFont="1" applyFill="1" applyBorder="1" applyAlignment="1">
      <alignment horizontal="center" vertical="center" wrapText="1"/>
    </xf>
    <xf numFmtId="0" fontId="23" fillId="27" borderId="14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3" fillId="25" borderId="16" xfId="0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3" fillId="25" borderId="21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3" fillId="25" borderId="23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25" borderId="17" xfId="0" applyFont="1" applyFill="1" applyBorder="1" applyAlignment="1">
      <alignment horizontal="center" vertical="center" wrapText="1"/>
    </xf>
    <xf numFmtId="0" fontId="23" fillId="25" borderId="1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5" borderId="18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3" fillId="25" borderId="55" xfId="0" applyFont="1" applyFill="1" applyBorder="1" applyAlignment="1">
      <alignment horizontal="center" vertical="center" wrapText="1"/>
    </xf>
    <xf numFmtId="0" fontId="23" fillId="25" borderId="22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3" fillId="25" borderId="19" xfId="0" applyFont="1" applyFill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5" fillId="0" borderId="43" xfId="42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3" fillId="25" borderId="24" xfId="0" applyFont="1" applyFill="1" applyBorder="1" applyAlignment="1">
      <alignment horizontal="center" vertical="center" wrapText="1"/>
    </xf>
    <xf numFmtId="0" fontId="23" fillId="25" borderId="20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3" fillId="25" borderId="64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31" borderId="43" xfId="0" applyFont="1" applyFill="1" applyBorder="1" applyAlignment="1">
      <alignment horizontal="center" vertical="center" wrapText="1"/>
    </xf>
    <xf numFmtId="0" fontId="24" fillId="29" borderId="26" xfId="0" applyFont="1" applyFill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/>
    </xf>
    <xf numFmtId="0" fontId="23" fillId="25" borderId="80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/>
    </xf>
    <xf numFmtId="0" fontId="23" fillId="25" borderId="59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3" fillId="25" borderId="60" xfId="0" applyFont="1" applyFill="1" applyBorder="1" applyAlignment="1">
      <alignment horizontal="center" vertical="center" wrapText="1"/>
    </xf>
    <xf numFmtId="0" fontId="26" fillId="30" borderId="19" xfId="0" applyFont="1" applyFill="1" applyBorder="1" applyAlignment="1">
      <alignment horizontal="center" vertical="center" wrapText="1"/>
    </xf>
    <xf numFmtId="0" fontId="23" fillId="30" borderId="55" xfId="0" applyFont="1" applyFill="1" applyBorder="1" applyAlignment="1">
      <alignment horizontal="center" vertical="center" wrapText="1"/>
    </xf>
    <xf numFmtId="0" fontId="26" fillId="30" borderId="17" xfId="0" applyFont="1" applyFill="1" applyBorder="1" applyAlignment="1">
      <alignment horizontal="center" vertical="center" wrapText="1"/>
    </xf>
    <xf numFmtId="0" fontId="23" fillId="30" borderId="17" xfId="0" applyFont="1" applyFill="1" applyBorder="1" applyAlignment="1">
      <alignment horizontal="center" vertical="center" wrapText="1"/>
    </xf>
    <xf numFmtId="0" fontId="26" fillId="30" borderId="18" xfId="0" applyFont="1" applyFill="1" applyBorder="1" applyAlignment="1">
      <alignment horizontal="center" vertical="center" wrapText="1"/>
    </xf>
    <xf numFmtId="0" fontId="24" fillId="31" borderId="37" xfId="0" applyFont="1" applyFill="1" applyBorder="1" applyAlignment="1">
      <alignment horizontal="center" vertical="center" wrapText="1"/>
    </xf>
    <xf numFmtId="0" fontId="24" fillId="29" borderId="25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3" fillId="25" borderId="34" xfId="0" applyFont="1" applyFill="1" applyBorder="1" applyAlignment="1">
      <alignment horizontal="center" vertical="center" wrapText="1"/>
    </xf>
    <xf numFmtId="0" fontId="24" fillId="31" borderId="43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 wrapText="1"/>
    </xf>
    <xf numFmtId="0" fontId="24" fillId="31" borderId="47" xfId="0" applyFont="1" applyFill="1" applyBorder="1" applyAlignment="1">
      <alignment horizontal="center" vertical="center" wrapText="1"/>
    </xf>
    <xf numFmtId="0" fontId="24" fillId="29" borderId="61" xfId="0" applyFont="1" applyFill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3" fillId="25" borderId="56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0" fontId="23" fillId="25" borderId="29" xfId="0" applyFont="1" applyFill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0" fontId="23" fillId="25" borderId="79" xfId="0" applyFont="1" applyFill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 wrapText="1"/>
    </xf>
    <xf numFmtId="0" fontId="23" fillId="25" borderId="78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29" borderId="37" xfId="0" applyFont="1" applyFill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 wrapText="1"/>
    </xf>
    <xf numFmtId="0" fontId="23" fillId="30" borderId="1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30" borderId="19" xfId="0" applyFont="1" applyFill="1" applyBorder="1" applyAlignment="1">
      <alignment horizontal="center" vertical="center" wrapText="1"/>
    </xf>
    <xf numFmtId="0" fontId="23" fillId="30" borderId="12" xfId="0" applyFont="1" applyFill="1" applyBorder="1" applyAlignment="1">
      <alignment horizontal="center" vertical="center" wrapText="1"/>
    </xf>
    <xf numFmtId="0" fontId="23" fillId="30" borderId="13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/>
    </xf>
    <xf numFmtId="0" fontId="23" fillId="30" borderId="1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0" fontId="23" fillId="25" borderId="14" xfId="0" applyNumberFormat="1" applyFont="1" applyFill="1" applyBorder="1" applyAlignment="1">
      <alignment horizontal="center" vertical="center" wrapText="1"/>
    </xf>
    <xf numFmtId="0" fontId="27" fillId="29" borderId="0" xfId="0" applyFont="1" applyFill="1" applyBorder="1" applyAlignment="1">
      <alignment horizontal="center" vertical="center" wrapText="1"/>
    </xf>
    <xf numFmtId="0" fontId="27" fillId="29" borderId="0" xfId="0" applyFont="1" applyFill="1" applyAlignment="1">
      <alignment horizontal="center" vertical="center" wrapText="1"/>
    </xf>
    <xf numFmtId="0" fontId="24" fillId="26" borderId="43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3" fillId="25" borderId="82" xfId="0" applyFont="1" applyFill="1" applyBorder="1" applyAlignment="1">
      <alignment horizontal="center" vertical="center" wrapText="1"/>
    </xf>
    <xf numFmtId="0" fontId="23" fillId="25" borderId="72" xfId="0" applyFont="1" applyFill="1" applyBorder="1" applyAlignment="1">
      <alignment horizontal="center" vertical="center" wrapText="1"/>
    </xf>
    <xf numFmtId="0" fontId="23" fillId="30" borderId="77" xfId="0" applyFont="1" applyFill="1" applyBorder="1" applyAlignment="1">
      <alignment horizontal="center" vertical="center" wrapText="1"/>
    </xf>
    <xf numFmtId="0" fontId="23" fillId="30" borderId="33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/>
    </xf>
    <xf numFmtId="0" fontId="24" fillId="0" borderId="74" xfId="0" applyFont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vertical="center" textRotation="90" wrapText="1"/>
    </xf>
    <xf numFmtId="0" fontId="23" fillId="0" borderId="0" xfId="0" applyFont="1" applyBorder="1" applyAlignment="1">
      <alignment vertical="center" textRotation="90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textRotation="90" wrapText="1"/>
    </xf>
    <xf numFmtId="0" fontId="23" fillId="0" borderId="59" xfId="0" applyFont="1" applyBorder="1" applyAlignment="1">
      <alignment horizontal="center" vertical="center" textRotation="90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26" fillId="30" borderId="20" xfId="0" applyFont="1" applyFill="1" applyBorder="1" applyAlignment="1">
      <alignment horizontal="center" vertical="center" wrapText="1"/>
    </xf>
    <xf numFmtId="0" fontId="23" fillId="30" borderId="23" xfId="0" applyFont="1" applyFill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3" fillId="25" borderId="66" xfId="0" applyFont="1" applyFill="1" applyBorder="1" applyAlignment="1">
      <alignment horizontal="center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6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3" fillId="25" borderId="67" xfId="0" applyFont="1" applyFill="1" applyBorder="1" applyAlignment="1">
      <alignment horizontal="center" vertical="center" wrapText="1"/>
    </xf>
    <xf numFmtId="0" fontId="23" fillId="25" borderId="28" xfId="0" applyFont="1" applyFill="1" applyBorder="1" applyAlignment="1">
      <alignment horizontal="center" vertical="center" wrapText="1"/>
    </xf>
    <xf numFmtId="0" fontId="24" fillId="32" borderId="43" xfId="0" applyFont="1" applyFill="1" applyBorder="1" applyAlignment="1">
      <alignment horizontal="center" vertical="center" wrapText="1"/>
    </xf>
    <xf numFmtId="0" fontId="24" fillId="32" borderId="43" xfId="0" applyFont="1" applyFill="1" applyBorder="1" applyAlignment="1">
      <alignment horizontal="center" vertical="center"/>
    </xf>
    <xf numFmtId="0" fontId="24" fillId="32" borderId="26" xfId="0" applyFont="1" applyFill="1" applyBorder="1" applyAlignment="1">
      <alignment horizontal="center" vertical="center" wrapText="1"/>
    </xf>
    <xf numFmtId="0" fontId="24" fillId="32" borderId="40" xfId="0" applyFont="1" applyFill="1" applyBorder="1" applyAlignment="1">
      <alignment horizontal="center" vertical="center"/>
    </xf>
    <xf numFmtId="0" fontId="24" fillId="32" borderId="28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/>
    </xf>
    <xf numFmtId="0" fontId="24" fillId="0" borderId="84" xfId="0" applyFont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textRotation="90" wrapText="1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4" fillId="31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0" fontId="24" fillId="29" borderId="69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/>
    </xf>
    <xf numFmtId="0" fontId="24" fillId="29" borderId="27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5" borderId="62" xfId="0" applyFont="1" applyFill="1" applyBorder="1" applyAlignment="1">
      <alignment horizontal="center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24" fillId="0" borderId="81" xfId="0" applyFont="1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3" fillId="30" borderId="20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4" fillId="0" borderId="69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3" fillId="25" borderId="83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/>
    </xf>
    <xf numFmtId="0" fontId="24" fillId="31" borderId="47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3" fillId="30" borderId="56" xfId="0" applyFont="1" applyFill="1" applyBorder="1" applyAlignment="1">
      <alignment horizontal="center" vertical="center" wrapText="1"/>
    </xf>
    <xf numFmtId="0" fontId="23" fillId="30" borderId="79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4" fillId="0" borderId="81" xfId="0" applyFont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textRotation="90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3" fillId="30" borderId="14" xfId="0" applyFont="1" applyFill="1" applyBorder="1" applyAlignment="1">
      <alignment horizontal="center" vertical="center" wrapText="1"/>
    </xf>
    <xf numFmtId="0" fontId="23" fillId="30" borderId="29" xfId="0" applyFont="1" applyFill="1" applyBorder="1" applyAlignment="1">
      <alignment horizontal="center" vertical="center" wrapText="1"/>
    </xf>
    <xf numFmtId="0" fontId="23" fillId="30" borderId="15" xfId="0" applyFont="1" applyFill="1" applyBorder="1" applyAlignment="1">
      <alignment horizontal="center" vertical="center" wrapText="1"/>
    </xf>
    <xf numFmtId="0" fontId="23" fillId="30" borderId="64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/>
    </xf>
    <xf numFmtId="0" fontId="24" fillId="0" borderId="84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82" xfId="0" applyFont="1" applyFill="1" applyBorder="1" applyAlignment="1">
      <alignment horizontal="center" vertical="center"/>
    </xf>
    <xf numFmtId="0" fontId="24" fillId="0" borderId="72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6" fillId="30" borderId="16" xfId="0" applyFont="1" applyFill="1" applyBorder="1" applyAlignment="1">
      <alignment horizontal="center" vertical="center" wrapText="1"/>
    </xf>
    <xf numFmtId="0" fontId="23" fillId="25" borderId="85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4" fillId="33" borderId="47" xfId="0" applyFont="1" applyFill="1" applyBorder="1" applyAlignment="1">
      <alignment horizontal="center" vertical="center" wrapText="1"/>
    </xf>
    <xf numFmtId="0" fontId="24" fillId="34" borderId="47" xfId="0" applyFont="1" applyFill="1" applyBorder="1" applyAlignment="1">
      <alignment horizontal="center" vertical="center" wrapText="1"/>
    </xf>
    <xf numFmtId="0" fontId="24" fillId="34" borderId="48" xfId="0" applyFont="1" applyFill="1" applyBorder="1" applyAlignment="1">
      <alignment horizontal="center" vertical="center" wrapText="1"/>
    </xf>
    <xf numFmtId="0" fontId="24" fillId="34" borderId="61" xfId="0" applyFont="1" applyFill="1" applyBorder="1" applyAlignment="1">
      <alignment horizontal="center" vertical="center" wrapText="1"/>
    </xf>
    <xf numFmtId="0" fontId="24" fillId="33" borderId="43" xfId="0" applyFont="1" applyFill="1" applyBorder="1" applyAlignment="1">
      <alignment horizontal="center" vertical="center" wrapText="1"/>
    </xf>
    <xf numFmtId="0" fontId="24" fillId="34" borderId="43" xfId="0" applyFont="1" applyFill="1" applyBorder="1" applyAlignment="1">
      <alignment horizontal="center" vertical="center" wrapText="1"/>
    </xf>
    <xf numFmtId="0" fontId="24" fillId="34" borderId="41" xfId="0" applyFont="1" applyFill="1" applyBorder="1" applyAlignment="1">
      <alignment horizontal="center" vertical="center" wrapText="1"/>
    </xf>
    <xf numFmtId="0" fontId="24" fillId="34" borderId="26" xfId="0" applyFont="1" applyFill="1" applyBorder="1" applyAlignment="1">
      <alignment horizontal="center" vertical="center" wrapText="1"/>
    </xf>
    <xf numFmtId="0" fontId="24" fillId="33" borderId="50" xfId="0" applyFont="1" applyFill="1" applyBorder="1" applyAlignment="1">
      <alignment horizontal="center" vertical="center" wrapText="1"/>
    </xf>
    <xf numFmtId="0" fontId="24" fillId="34" borderId="50" xfId="0" applyFont="1" applyFill="1" applyBorder="1" applyAlignment="1">
      <alignment horizontal="center" vertical="center" wrapText="1"/>
    </xf>
    <xf numFmtId="0" fontId="24" fillId="34" borderId="51" xfId="0" applyFont="1" applyFill="1" applyBorder="1" applyAlignment="1">
      <alignment horizontal="center" vertical="center" wrapText="1"/>
    </xf>
    <xf numFmtId="0" fontId="24" fillId="34" borderId="69" xfId="0" applyFont="1" applyFill="1" applyBorder="1" applyAlignment="1">
      <alignment horizontal="center" vertical="center" wrapText="1"/>
    </xf>
    <xf numFmtId="0" fontId="24" fillId="33" borderId="37" xfId="0" applyFont="1" applyFill="1" applyBorder="1" applyAlignment="1">
      <alignment horizontal="center" vertical="center" wrapText="1"/>
    </xf>
    <xf numFmtId="0" fontId="24" fillId="34" borderId="37" xfId="0" applyFont="1" applyFill="1" applyBorder="1" applyAlignment="1">
      <alignment horizontal="center" vertical="center" wrapText="1"/>
    </xf>
    <xf numFmtId="0" fontId="24" fillId="34" borderId="25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4" fillId="34" borderId="28" xfId="0" applyFont="1" applyFill="1" applyBorder="1" applyAlignment="1">
      <alignment horizontal="center" vertical="center" wrapText="1"/>
    </xf>
    <xf numFmtId="0" fontId="24" fillId="34" borderId="35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4" borderId="38" xfId="0" applyFont="1" applyFill="1" applyBorder="1" applyAlignment="1">
      <alignment horizontal="center" vertical="center" wrapText="1"/>
    </xf>
    <xf numFmtId="0" fontId="24" fillId="33" borderId="72" xfId="0" applyFont="1" applyFill="1" applyBorder="1" applyAlignment="1">
      <alignment horizontal="center" vertical="center" wrapText="1"/>
    </xf>
    <xf numFmtId="0" fontId="24" fillId="34" borderId="72" xfId="0" applyFont="1" applyFill="1" applyBorder="1" applyAlignment="1">
      <alignment horizontal="center" vertical="center" wrapText="1"/>
    </xf>
    <xf numFmtId="0" fontId="24" fillId="34" borderId="73" xfId="0" applyFont="1" applyFill="1" applyBorder="1" applyAlignment="1">
      <alignment horizontal="center" vertical="center" wrapText="1"/>
    </xf>
    <xf numFmtId="0" fontId="29" fillId="33" borderId="43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 wrapText="1"/>
    </xf>
    <xf numFmtId="0" fontId="23" fillId="24" borderId="62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3" fillId="24" borderId="63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4" fillId="33" borderId="37" xfId="0" applyFont="1" applyFill="1" applyBorder="1" applyAlignment="1">
      <alignment horizontal="center" vertical="center" wrapText="1"/>
    </xf>
    <xf numFmtId="0" fontId="24" fillId="33" borderId="43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66" xfId="0" applyFont="1" applyFill="1" applyBorder="1" applyAlignment="1">
      <alignment horizontal="center" vertical="center" wrapText="1"/>
    </xf>
    <xf numFmtId="0" fontId="24" fillId="33" borderId="65" xfId="0" applyFont="1" applyFill="1" applyBorder="1" applyAlignment="1">
      <alignment horizontal="center" vertical="center" wrapText="1"/>
    </xf>
    <xf numFmtId="0" fontId="24" fillId="33" borderId="67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33" borderId="47" xfId="0" applyFont="1" applyFill="1" applyBorder="1" applyAlignment="1">
      <alignment horizontal="center" vertical="center" wrapText="1"/>
    </xf>
    <xf numFmtId="0" fontId="24" fillId="33" borderId="50" xfId="0" applyFont="1" applyFill="1" applyBorder="1" applyAlignment="1">
      <alignment horizontal="center" vertical="center" wrapText="1"/>
    </xf>
    <xf numFmtId="0" fontId="23" fillId="24" borderId="83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center" vertical="center" wrapText="1"/>
    </xf>
    <xf numFmtId="0" fontId="23" fillId="24" borderId="34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33" borderId="70" xfId="0" applyFont="1" applyFill="1" applyBorder="1" applyAlignment="1">
      <alignment horizontal="center" vertical="center" wrapText="1"/>
    </xf>
    <xf numFmtId="0" fontId="24" fillId="33" borderId="68" xfId="0" applyFont="1" applyFill="1" applyBorder="1" applyAlignment="1">
      <alignment horizontal="center" vertical="center" wrapText="1"/>
    </xf>
    <xf numFmtId="0" fontId="24" fillId="0" borderId="75" xfId="0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5" fillId="33" borderId="66" xfId="0" applyFont="1" applyFill="1" applyBorder="1" applyAlignment="1">
      <alignment horizontal="center" vertical="center" wrapText="1"/>
    </xf>
    <xf numFmtId="0" fontId="25" fillId="33" borderId="65" xfId="0" applyFont="1" applyFill="1" applyBorder="1" applyAlignment="1">
      <alignment horizontal="center" vertical="center" wrapText="1"/>
    </xf>
    <xf numFmtId="0" fontId="25" fillId="33" borderId="67" xfId="0" applyFont="1" applyFill="1" applyBorder="1" applyAlignment="1">
      <alignment horizontal="center" vertical="center" wrapText="1"/>
    </xf>
    <xf numFmtId="0" fontId="28" fillId="30" borderId="62" xfId="0" applyFont="1" applyFill="1" applyBorder="1" applyAlignment="1">
      <alignment horizontal="center" vertical="center" wrapText="1"/>
    </xf>
    <xf numFmtId="0" fontId="28" fillId="30" borderId="58" xfId="0" applyFont="1" applyFill="1" applyBorder="1" applyAlignment="1">
      <alignment horizontal="center" vertical="center" wrapText="1"/>
    </xf>
    <xf numFmtId="0" fontId="28" fillId="30" borderId="8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83" xfId="0" applyFont="1" applyFill="1" applyBorder="1" applyAlignment="1">
      <alignment horizontal="center" vertical="center" wrapText="1"/>
    </xf>
    <xf numFmtId="0" fontId="28" fillId="30" borderId="32" xfId="0" applyFont="1" applyFill="1" applyBorder="1" applyAlignment="1">
      <alignment horizontal="center" vertical="center" wrapText="1"/>
    </xf>
    <xf numFmtId="0" fontId="28" fillId="30" borderId="15" xfId="0" applyFont="1" applyFill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 textRotation="90" wrapText="1"/>
    </xf>
    <xf numFmtId="0" fontId="23" fillId="0" borderId="23" xfId="0" applyFont="1" applyBorder="1" applyAlignment="1">
      <alignment horizontal="center" vertical="center" textRotation="90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3" fillId="0" borderId="59" xfId="0" applyFont="1" applyBorder="1" applyAlignment="1">
      <alignment horizontal="center" vertical="center" textRotation="90" wrapText="1"/>
    </xf>
    <xf numFmtId="0" fontId="23" fillId="0" borderId="63" xfId="0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 textRotation="90" wrapText="1"/>
    </xf>
    <xf numFmtId="0" fontId="24" fillId="33" borderId="74" xfId="0" applyFont="1" applyFill="1" applyBorder="1" applyAlignment="1">
      <alignment horizontal="center" vertical="center" wrapText="1"/>
    </xf>
    <xf numFmtId="0" fontId="24" fillId="33" borderId="75" xfId="0" applyFont="1" applyFill="1" applyBorder="1" applyAlignment="1">
      <alignment horizontal="center" vertical="center" wrapText="1"/>
    </xf>
    <xf numFmtId="0" fontId="24" fillId="33" borderId="71" xfId="0" applyFont="1" applyFill="1" applyBorder="1" applyAlignment="1">
      <alignment horizontal="center" vertical="center" wrapText="1"/>
    </xf>
    <xf numFmtId="0" fontId="24" fillId="33" borderId="45" xfId="0" applyFont="1" applyFill="1" applyBorder="1" applyAlignment="1">
      <alignment horizontal="center" vertical="center" wrapText="1"/>
    </xf>
    <xf numFmtId="0" fontId="24" fillId="33" borderId="53" xfId="0" applyFont="1" applyFill="1" applyBorder="1" applyAlignment="1">
      <alignment horizontal="center" vertical="center" wrapText="1"/>
    </xf>
    <xf numFmtId="0" fontId="24" fillId="33" borderId="72" xfId="0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łącze" xfId="42" builtinId="8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CC99FF"/>
      <color rgb="FF74D7FA"/>
      <color rgb="FF79D7F5"/>
      <color rgb="FF79CCF5"/>
      <color rgb="FFFFFF99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1"/>
  <sheetViews>
    <sheetView tabSelected="1" view="pageBreakPreview" zoomScale="50" zoomScaleNormal="50" zoomScaleSheetLayoutView="50" zoomScalePageLayoutView="30" workbookViewId="0">
      <selection sqref="A1:F1"/>
    </sheetView>
  </sheetViews>
  <sheetFormatPr defaultColWidth="9.109375" defaultRowHeight="12" x14ac:dyDescent="0.3"/>
  <cols>
    <col min="1" max="1" width="21.5546875" style="2" customWidth="1"/>
    <col min="2" max="2" width="36.5546875" style="1" customWidth="1"/>
    <col min="3" max="3" width="41.33203125" style="1" customWidth="1"/>
    <col min="4" max="5" width="14.109375" style="1" customWidth="1"/>
    <col min="6" max="6" width="19.109375" style="1" customWidth="1"/>
    <col min="7" max="7" width="10.109375" style="1" customWidth="1"/>
    <col min="8" max="8" width="11.88671875" style="1" customWidth="1"/>
    <col min="9" max="9" width="8.33203125" style="1" customWidth="1"/>
    <col min="10" max="10" width="8.6640625" style="1" customWidth="1"/>
    <col min="11" max="11" width="10" style="1" customWidth="1"/>
    <col min="12" max="12" width="8" style="1" customWidth="1"/>
    <col min="13" max="13" width="8.33203125" style="1" customWidth="1"/>
    <col min="14" max="15" width="9.33203125" style="1" customWidth="1"/>
    <col min="16" max="16" width="6.88671875" style="1" customWidth="1"/>
    <col min="17" max="17" width="10.5546875" style="1" customWidth="1"/>
    <col min="18" max="18" width="9.44140625" style="1" customWidth="1"/>
    <col min="19" max="19" width="8.44140625" style="1" customWidth="1"/>
    <col min="20" max="20" width="10.44140625" style="1" customWidth="1"/>
    <col min="21" max="21" width="8" style="1" customWidth="1"/>
    <col min="22" max="22" width="9" style="1" customWidth="1"/>
    <col min="23" max="23" width="9.109375" style="1" customWidth="1"/>
    <col min="24" max="24" width="8.6640625" style="1" customWidth="1"/>
    <col min="25" max="25" width="8.44140625" style="1" customWidth="1"/>
    <col min="26" max="26" width="9.33203125" style="1" customWidth="1"/>
    <col min="27" max="27" width="6.5546875" style="1" customWidth="1"/>
    <col min="28" max="28" width="11.33203125" style="1" customWidth="1"/>
    <col min="29" max="29" width="13.5546875" style="1" customWidth="1"/>
    <col min="30" max="16384" width="9.109375" style="1"/>
  </cols>
  <sheetData>
    <row r="1" spans="1:29" ht="20.399999999999999" customHeight="1" x14ac:dyDescent="0.3">
      <c r="A1" s="323" t="s">
        <v>203</v>
      </c>
      <c r="B1" s="323"/>
      <c r="C1" s="323"/>
      <c r="D1" s="323"/>
      <c r="E1" s="323"/>
      <c r="F1" s="323"/>
    </row>
    <row r="2" spans="1:29" ht="30.75" customHeight="1" thickBot="1" x14ac:dyDescent="0.35">
      <c r="A2" s="324" t="s">
        <v>9</v>
      </c>
      <c r="B2" s="324"/>
      <c r="C2" s="324"/>
      <c r="D2" s="324"/>
      <c r="E2" s="324"/>
      <c r="F2" s="32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23.25" customHeight="1" thickBot="1" x14ac:dyDescent="0.35">
      <c r="A3" s="33"/>
      <c r="B3" s="33"/>
      <c r="C3" s="33"/>
      <c r="D3" s="33"/>
      <c r="E3" s="33"/>
      <c r="F3" s="33"/>
      <c r="G3" s="7"/>
      <c r="H3" s="366" t="s">
        <v>98</v>
      </c>
      <c r="I3" s="367"/>
      <c r="J3" s="367"/>
      <c r="K3" s="367"/>
      <c r="L3" s="367"/>
      <c r="M3" s="367"/>
      <c r="N3" s="367"/>
      <c r="O3" s="367"/>
      <c r="P3" s="367"/>
      <c r="Q3" s="367"/>
      <c r="R3" s="368"/>
      <c r="S3" s="372" t="s">
        <v>99</v>
      </c>
      <c r="T3" s="367"/>
      <c r="U3" s="367"/>
      <c r="V3" s="367"/>
      <c r="W3" s="367"/>
      <c r="X3" s="367"/>
      <c r="Y3" s="367"/>
      <c r="Z3" s="367"/>
      <c r="AA3" s="367"/>
      <c r="AB3" s="367"/>
      <c r="AC3" s="373"/>
    </row>
    <row r="4" spans="1:29" ht="75" customHeight="1" thickBot="1" x14ac:dyDescent="0.35">
      <c r="A4" s="8" t="s">
        <v>0</v>
      </c>
      <c r="B4" s="9" t="s">
        <v>2</v>
      </c>
      <c r="C4" s="10" t="s">
        <v>1</v>
      </c>
      <c r="D4" s="11" t="s">
        <v>20</v>
      </c>
      <c r="E4" s="12" t="s">
        <v>75</v>
      </c>
      <c r="F4" s="13" t="s">
        <v>94</v>
      </c>
      <c r="G4" s="14"/>
      <c r="H4" s="109" t="s">
        <v>12</v>
      </c>
      <c r="I4" s="139" t="s">
        <v>13</v>
      </c>
      <c r="J4" s="140" t="s">
        <v>14</v>
      </c>
      <c r="K4" s="140" t="s">
        <v>15</v>
      </c>
      <c r="L4" s="140" t="s">
        <v>16</v>
      </c>
      <c r="M4" s="140" t="s">
        <v>17</v>
      </c>
      <c r="N4" s="140" t="s">
        <v>18</v>
      </c>
      <c r="O4" s="140" t="s">
        <v>25</v>
      </c>
      <c r="P4" s="142" t="s">
        <v>26</v>
      </c>
      <c r="Q4" s="109" t="s">
        <v>28</v>
      </c>
      <c r="R4" s="109" t="s">
        <v>27</v>
      </c>
      <c r="S4" s="92" t="s">
        <v>12</v>
      </c>
      <c r="T4" s="139" t="s">
        <v>13</v>
      </c>
      <c r="U4" s="140" t="s">
        <v>14</v>
      </c>
      <c r="V4" s="140" t="s">
        <v>15</v>
      </c>
      <c r="W4" s="140" t="s">
        <v>16</v>
      </c>
      <c r="X4" s="140" t="s">
        <v>17</v>
      </c>
      <c r="Y4" s="140" t="s">
        <v>18</v>
      </c>
      <c r="Z4" s="140" t="s">
        <v>25</v>
      </c>
      <c r="AA4" s="141" t="s">
        <v>26</v>
      </c>
      <c r="AB4" s="109" t="s">
        <v>28</v>
      </c>
      <c r="AC4" s="109" t="s">
        <v>27</v>
      </c>
    </row>
    <row r="5" spans="1:29" ht="17.25" customHeight="1" thickBot="1" x14ac:dyDescent="0.35">
      <c r="A5" s="325" t="s">
        <v>3</v>
      </c>
      <c r="B5" s="326"/>
      <c r="C5" s="326"/>
      <c r="D5" s="326"/>
      <c r="E5" s="326"/>
      <c r="F5" s="327"/>
      <c r="G5" s="380" t="s">
        <v>19</v>
      </c>
      <c r="H5" s="15">
        <f t="shared" ref="H5:AC5" si="0">SUM(H6:H22)</f>
        <v>27</v>
      </c>
      <c r="I5" s="225">
        <f t="shared" si="0"/>
        <v>145</v>
      </c>
      <c r="J5" s="225">
        <f t="shared" si="0"/>
        <v>45</v>
      </c>
      <c r="K5" s="225">
        <f t="shared" si="0"/>
        <v>45</v>
      </c>
      <c r="L5" s="225">
        <f t="shared" si="0"/>
        <v>0</v>
      </c>
      <c r="M5" s="225">
        <f t="shared" si="0"/>
        <v>85</v>
      </c>
      <c r="N5" s="225">
        <f t="shared" si="0"/>
        <v>0</v>
      </c>
      <c r="O5" s="225">
        <f t="shared" si="0"/>
        <v>0</v>
      </c>
      <c r="P5" s="225">
        <f t="shared" si="0"/>
        <v>390</v>
      </c>
      <c r="Q5" s="225">
        <f t="shared" si="0"/>
        <v>320</v>
      </c>
      <c r="R5" s="225">
        <f t="shared" si="0"/>
        <v>710</v>
      </c>
      <c r="S5" s="225">
        <f t="shared" si="0"/>
        <v>27</v>
      </c>
      <c r="T5" s="225">
        <f t="shared" si="0"/>
        <v>90</v>
      </c>
      <c r="U5" s="225">
        <f t="shared" si="0"/>
        <v>10</v>
      </c>
      <c r="V5" s="225">
        <f t="shared" si="0"/>
        <v>45</v>
      </c>
      <c r="W5" s="225">
        <f t="shared" si="0"/>
        <v>0</v>
      </c>
      <c r="X5" s="225">
        <f t="shared" si="0"/>
        <v>50</v>
      </c>
      <c r="Y5" s="225">
        <f t="shared" si="0"/>
        <v>0</v>
      </c>
      <c r="Z5" s="225">
        <f t="shared" si="0"/>
        <v>0</v>
      </c>
      <c r="AA5" s="225">
        <f t="shared" si="0"/>
        <v>480</v>
      </c>
      <c r="AB5" s="225">
        <f t="shared" si="0"/>
        <v>195</v>
      </c>
      <c r="AC5" s="225">
        <f t="shared" si="0"/>
        <v>675</v>
      </c>
    </row>
    <row r="6" spans="1:29" ht="46.95" customHeight="1" thickBot="1" x14ac:dyDescent="0.35">
      <c r="A6" s="354" t="s">
        <v>32</v>
      </c>
      <c r="B6" s="352" t="s">
        <v>101</v>
      </c>
      <c r="C6" s="16" t="s">
        <v>107</v>
      </c>
      <c r="D6" s="16" t="s">
        <v>24</v>
      </c>
      <c r="E6" s="17" t="s">
        <v>77</v>
      </c>
      <c r="F6" s="18" t="s">
        <v>73</v>
      </c>
      <c r="G6" s="378"/>
      <c r="H6" s="62">
        <v>1</v>
      </c>
      <c r="I6" s="104"/>
      <c r="J6" s="60"/>
      <c r="K6" s="60"/>
      <c r="L6" s="60"/>
      <c r="M6" s="60">
        <v>15</v>
      </c>
      <c r="N6" s="60"/>
      <c r="O6" s="60"/>
      <c r="P6" s="44">
        <f>H6*25-Q6</f>
        <v>10</v>
      </c>
      <c r="Q6" s="42">
        <f t="shared" ref="Q6:Q22" si="1">SUM(I6:O6)</f>
        <v>15</v>
      </c>
      <c r="R6" s="19">
        <f t="shared" ref="R6:R22" si="2">SUM(I6:P6)</f>
        <v>25</v>
      </c>
      <c r="S6" s="19">
        <v>1</v>
      </c>
      <c r="T6" s="104"/>
      <c r="U6" s="60"/>
      <c r="V6" s="60"/>
      <c r="W6" s="60"/>
      <c r="X6" s="60">
        <v>10</v>
      </c>
      <c r="Y6" s="60"/>
      <c r="Z6" s="60"/>
      <c r="AA6" s="44">
        <f t="shared" ref="AA6:AA22" si="3">S6*25-AB6</f>
        <v>15</v>
      </c>
      <c r="AB6" s="24">
        <f t="shared" ref="AB6:AB22" si="4">SUM(T6:Z6)</f>
        <v>10</v>
      </c>
      <c r="AC6" s="15">
        <f t="shared" ref="AC6:AC22" si="5">SUM(T6:AA6)</f>
        <v>25</v>
      </c>
    </row>
    <row r="7" spans="1:29" ht="37.200000000000003" customHeight="1" thickBot="1" x14ac:dyDescent="0.35">
      <c r="A7" s="345"/>
      <c r="B7" s="342"/>
      <c r="C7" s="25" t="s">
        <v>108</v>
      </c>
      <c r="D7" s="25" t="s">
        <v>30</v>
      </c>
      <c r="E7" s="26" t="s">
        <v>76</v>
      </c>
      <c r="F7" s="27" t="s">
        <v>73</v>
      </c>
      <c r="G7" s="378"/>
      <c r="H7" s="53">
        <v>1</v>
      </c>
      <c r="I7" s="106">
        <v>5</v>
      </c>
      <c r="J7" s="145"/>
      <c r="K7" s="145"/>
      <c r="L7" s="145"/>
      <c r="M7" s="145"/>
      <c r="N7" s="145"/>
      <c r="O7" s="145"/>
      <c r="P7" s="105">
        <f>H7*25-Q7</f>
        <v>20</v>
      </c>
      <c r="Q7" s="107">
        <f t="shared" si="1"/>
        <v>5</v>
      </c>
      <c r="R7" s="34">
        <f t="shared" si="2"/>
        <v>25</v>
      </c>
      <c r="S7" s="28">
        <v>1</v>
      </c>
      <c r="T7" s="155">
        <v>5</v>
      </c>
      <c r="U7" s="30"/>
      <c r="V7" s="30"/>
      <c r="W7" s="30"/>
      <c r="X7" s="30"/>
      <c r="Y7" s="30"/>
      <c r="Z7" s="30"/>
      <c r="AA7" s="46">
        <f t="shared" si="3"/>
        <v>20</v>
      </c>
      <c r="AB7" s="35">
        <f t="shared" si="4"/>
        <v>5</v>
      </c>
      <c r="AC7" s="15">
        <f t="shared" si="5"/>
        <v>25</v>
      </c>
    </row>
    <row r="8" spans="1:29" ht="36" customHeight="1" thickBot="1" x14ac:dyDescent="0.35">
      <c r="A8" s="355"/>
      <c r="B8" s="343"/>
      <c r="C8" s="276" t="s">
        <v>109</v>
      </c>
      <c r="D8" s="234" t="s">
        <v>30</v>
      </c>
      <c r="E8" s="277" t="s">
        <v>77</v>
      </c>
      <c r="F8" s="103" t="s">
        <v>73</v>
      </c>
      <c r="G8" s="378"/>
      <c r="H8" s="78">
        <v>0</v>
      </c>
      <c r="I8" s="182">
        <v>5</v>
      </c>
      <c r="J8" s="77"/>
      <c r="K8" s="77"/>
      <c r="L8" s="77"/>
      <c r="M8" s="77"/>
      <c r="N8" s="77"/>
      <c r="O8" s="77"/>
      <c r="P8" s="229"/>
      <c r="Q8" s="72">
        <f t="shared" si="1"/>
        <v>5</v>
      </c>
      <c r="R8" s="74">
        <f t="shared" si="2"/>
        <v>5</v>
      </c>
      <c r="S8" s="54">
        <v>0</v>
      </c>
      <c r="T8" s="182">
        <v>5</v>
      </c>
      <c r="U8" s="77"/>
      <c r="V8" s="77"/>
      <c r="W8" s="77"/>
      <c r="X8" s="77"/>
      <c r="Y8" s="77"/>
      <c r="Z8" s="77"/>
      <c r="AA8" s="178">
        <f t="shared" si="3"/>
        <v>-5</v>
      </c>
      <c r="AB8" s="78">
        <f t="shared" si="4"/>
        <v>5</v>
      </c>
      <c r="AC8" s="115">
        <f t="shared" si="5"/>
        <v>0</v>
      </c>
    </row>
    <row r="9" spans="1:29" ht="27.75" customHeight="1" x14ac:dyDescent="0.3">
      <c r="A9" s="369" t="s">
        <v>33</v>
      </c>
      <c r="B9" s="359" t="s">
        <v>197</v>
      </c>
      <c r="C9" s="16" t="s">
        <v>110</v>
      </c>
      <c r="D9" s="16" t="s">
        <v>24</v>
      </c>
      <c r="E9" s="16" t="s">
        <v>77</v>
      </c>
      <c r="F9" s="85" t="s">
        <v>93</v>
      </c>
      <c r="G9" s="378"/>
      <c r="H9" s="45">
        <v>2</v>
      </c>
      <c r="I9" s="59"/>
      <c r="J9" s="60"/>
      <c r="K9" s="60">
        <v>30</v>
      </c>
      <c r="L9" s="60"/>
      <c r="M9" s="60"/>
      <c r="N9" s="60"/>
      <c r="O9" s="60"/>
      <c r="P9" s="61">
        <f>H9*25-Q9</f>
        <v>20</v>
      </c>
      <c r="Q9" s="62">
        <f t="shared" si="1"/>
        <v>30</v>
      </c>
      <c r="R9" s="45">
        <f t="shared" si="2"/>
        <v>50</v>
      </c>
      <c r="S9" s="58">
        <v>2</v>
      </c>
      <c r="T9" s="59"/>
      <c r="U9" s="60"/>
      <c r="V9" s="60">
        <v>30</v>
      </c>
      <c r="W9" s="60"/>
      <c r="X9" s="60"/>
      <c r="Y9" s="60"/>
      <c r="Z9" s="60"/>
      <c r="AA9" s="61">
        <f t="shared" si="3"/>
        <v>20</v>
      </c>
      <c r="AB9" s="45">
        <f t="shared" si="4"/>
        <v>30</v>
      </c>
      <c r="AC9" s="58">
        <f t="shared" si="5"/>
        <v>50</v>
      </c>
    </row>
    <row r="10" spans="1:29" ht="27.75" customHeight="1" x14ac:dyDescent="0.3">
      <c r="A10" s="370"/>
      <c r="B10" s="358"/>
      <c r="C10" s="25" t="s">
        <v>111</v>
      </c>
      <c r="D10" s="25" t="s">
        <v>30</v>
      </c>
      <c r="E10" s="25" t="s">
        <v>77</v>
      </c>
      <c r="F10" s="27" t="s">
        <v>73</v>
      </c>
      <c r="G10" s="378"/>
      <c r="H10" s="34">
        <v>0</v>
      </c>
      <c r="I10" s="48"/>
      <c r="J10" s="279">
        <v>30</v>
      </c>
      <c r="K10" s="279"/>
      <c r="L10" s="279"/>
      <c r="M10" s="279"/>
      <c r="N10" s="279"/>
      <c r="O10" s="279"/>
      <c r="P10" s="49"/>
      <c r="Q10" s="35">
        <f t="shared" si="1"/>
        <v>30</v>
      </c>
      <c r="R10" s="34">
        <f t="shared" si="2"/>
        <v>30</v>
      </c>
      <c r="S10" s="107">
        <v>0</v>
      </c>
      <c r="T10" s="48"/>
      <c r="U10" s="279"/>
      <c r="V10" s="279"/>
      <c r="W10" s="279"/>
      <c r="X10" s="279"/>
      <c r="Y10" s="279"/>
      <c r="Z10" s="279"/>
      <c r="AA10" s="49">
        <f t="shared" si="3"/>
        <v>0</v>
      </c>
      <c r="AB10" s="34">
        <f t="shared" si="4"/>
        <v>0</v>
      </c>
      <c r="AC10" s="107">
        <f t="shared" si="5"/>
        <v>0</v>
      </c>
    </row>
    <row r="11" spans="1:29" ht="29.25" customHeight="1" x14ac:dyDescent="0.3">
      <c r="A11" s="370"/>
      <c r="B11" s="358"/>
      <c r="C11" s="47" t="s">
        <v>195</v>
      </c>
      <c r="D11" s="25" t="s">
        <v>24</v>
      </c>
      <c r="E11" s="25" t="s">
        <v>77</v>
      </c>
      <c r="F11" s="27" t="s">
        <v>73</v>
      </c>
      <c r="G11" s="378"/>
      <c r="H11" s="34">
        <v>1</v>
      </c>
      <c r="I11" s="48">
        <v>15</v>
      </c>
      <c r="J11" s="279"/>
      <c r="K11" s="279"/>
      <c r="L11" s="279"/>
      <c r="M11" s="279"/>
      <c r="N11" s="279"/>
      <c r="O11" s="279"/>
      <c r="P11" s="49">
        <f t="shared" ref="P11:P22" si="6">H11*25-Q11</f>
        <v>10</v>
      </c>
      <c r="Q11" s="35">
        <f t="shared" si="1"/>
        <v>15</v>
      </c>
      <c r="R11" s="34">
        <f t="shared" si="2"/>
        <v>25</v>
      </c>
      <c r="S11" s="237">
        <v>1</v>
      </c>
      <c r="T11" s="48">
        <v>15</v>
      </c>
      <c r="U11" s="278"/>
      <c r="V11" s="279"/>
      <c r="W11" s="279"/>
      <c r="X11" s="279"/>
      <c r="Y11" s="279"/>
      <c r="Z11" s="279"/>
      <c r="AA11" s="49">
        <f t="shared" si="3"/>
        <v>10</v>
      </c>
      <c r="AB11" s="34">
        <f t="shared" si="4"/>
        <v>15</v>
      </c>
      <c r="AC11" s="107">
        <f t="shared" si="5"/>
        <v>25</v>
      </c>
    </row>
    <row r="12" spans="1:29" ht="30.75" customHeight="1" thickBot="1" x14ac:dyDescent="0.35">
      <c r="A12" s="371"/>
      <c r="B12" s="360"/>
      <c r="C12" s="284" t="s">
        <v>112</v>
      </c>
      <c r="D12" s="51" t="s">
        <v>24</v>
      </c>
      <c r="E12" s="51" t="s">
        <v>77</v>
      </c>
      <c r="F12" s="89" t="s">
        <v>95</v>
      </c>
      <c r="G12" s="378"/>
      <c r="H12" s="125">
        <v>1</v>
      </c>
      <c r="I12" s="39"/>
      <c r="J12" s="40"/>
      <c r="K12" s="40">
        <v>15</v>
      </c>
      <c r="L12" s="40"/>
      <c r="M12" s="40"/>
      <c r="N12" s="40"/>
      <c r="O12" s="40"/>
      <c r="P12" s="41">
        <f t="shared" si="6"/>
        <v>10</v>
      </c>
      <c r="Q12" s="43">
        <f t="shared" si="1"/>
        <v>15</v>
      </c>
      <c r="R12" s="38">
        <f t="shared" si="2"/>
        <v>25</v>
      </c>
      <c r="S12" s="238">
        <v>1</v>
      </c>
      <c r="T12" s="39"/>
      <c r="U12" s="40"/>
      <c r="V12" s="40">
        <v>15</v>
      </c>
      <c r="W12" s="40"/>
      <c r="X12" s="40"/>
      <c r="Y12" s="40"/>
      <c r="Z12" s="40"/>
      <c r="AA12" s="41">
        <f t="shared" si="3"/>
        <v>10</v>
      </c>
      <c r="AB12" s="38">
        <f t="shared" si="4"/>
        <v>15</v>
      </c>
      <c r="AC12" s="112">
        <f t="shared" si="5"/>
        <v>25</v>
      </c>
    </row>
    <row r="13" spans="1:29" ht="33" customHeight="1" x14ac:dyDescent="0.3">
      <c r="A13" s="344" t="s">
        <v>35</v>
      </c>
      <c r="B13" s="340" t="s">
        <v>84</v>
      </c>
      <c r="C13" s="65" t="s">
        <v>113</v>
      </c>
      <c r="D13" s="235" t="s">
        <v>21</v>
      </c>
      <c r="E13" s="65" t="s">
        <v>76</v>
      </c>
      <c r="F13" s="99" t="s">
        <v>34</v>
      </c>
      <c r="G13" s="378"/>
      <c r="H13" s="132">
        <v>2</v>
      </c>
      <c r="I13" s="259">
        <v>15</v>
      </c>
      <c r="J13" s="65"/>
      <c r="K13" s="65"/>
      <c r="L13" s="65"/>
      <c r="M13" s="65"/>
      <c r="N13" s="65"/>
      <c r="O13" s="65"/>
      <c r="P13" s="22">
        <f t="shared" si="6"/>
        <v>35</v>
      </c>
      <c r="Q13" s="24">
        <f t="shared" si="1"/>
        <v>15</v>
      </c>
      <c r="R13" s="19">
        <f t="shared" si="2"/>
        <v>50</v>
      </c>
      <c r="S13" s="80">
        <v>2</v>
      </c>
      <c r="T13" s="270">
        <v>10</v>
      </c>
      <c r="U13" s="314"/>
      <c r="V13" s="314"/>
      <c r="W13" s="314"/>
      <c r="X13" s="314"/>
      <c r="Y13" s="314"/>
      <c r="Z13" s="314"/>
      <c r="AA13" s="22">
        <f t="shared" si="3"/>
        <v>40</v>
      </c>
      <c r="AB13" s="19">
        <f t="shared" si="4"/>
        <v>10</v>
      </c>
      <c r="AC13" s="42">
        <f t="shared" si="5"/>
        <v>50</v>
      </c>
    </row>
    <row r="14" spans="1:29" ht="33" customHeight="1" x14ac:dyDescent="0.3">
      <c r="A14" s="345"/>
      <c r="B14" s="342"/>
      <c r="C14" s="63" t="s">
        <v>114</v>
      </c>
      <c r="D14" s="63" t="s">
        <v>24</v>
      </c>
      <c r="E14" s="63" t="s">
        <v>76</v>
      </c>
      <c r="F14" s="67" t="s">
        <v>92</v>
      </c>
      <c r="G14" s="378"/>
      <c r="H14" s="82">
        <v>3</v>
      </c>
      <c r="I14" s="94"/>
      <c r="J14" s="63"/>
      <c r="K14" s="63"/>
      <c r="L14" s="63"/>
      <c r="M14" s="63">
        <v>30</v>
      </c>
      <c r="N14" s="63"/>
      <c r="O14" s="63"/>
      <c r="P14" s="49">
        <f t="shared" si="6"/>
        <v>45</v>
      </c>
      <c r="Q14" s="35">
        <f t="shared" si="1"/>
        <v>30</v>
      </c>
      <c r="R14" s="34">
        <f t="shared" si="2"/>
        <v>75</v>
      </c>
      <c r="S14" s="237">
        <v>3</v>
      </c>
      <c r="T14" s="126"/>
      <c r="U14" s="316"/>
      <c r="V14" s="316"/>
      <c r="W14" s="316"/>
      <c r="X14" s="316">
        <v>15</v>
      </c>
      <c r="Y14" s="316"/>
      <c r="Z14" s="316"/>
      <c r="AA14" s="49">
        <f t="shared" si="3"/>
        <v>60</v>
      </c>
      <c r="AB14" s="34">
        <f t="shared" si="4"/>
        <v>15</v>
      </c>
      <c r="AC14" s="107">
        <f t="shared" si="5"/>
        <v>75</v>
      </c>
    </row>
    <row r="15" spans="1:29" ht="33" customHeight="1" x14ac:dyDescent="0.3">
      <c r="A15" s="345"/>
      <c r="B15" s="342"/>
      <c r="C15" s="233" t="s">
        <v>42</v>
      </c>
      <c r="D15" s="66" t="s">
        <v>21</v>
      </c>
      <c r="E15" s="233" t="s">
        <v>76</v>
      </c>
      <c r="F15" s="67" t="s">
        <v>34</v>
      </c>
      <c r="G15" s="378"/>
      <c r="H15" s="82">
        <v>2</v>
      </c>
      <c r="I15" s="94">
        <v>25</v>
      </c>
      <c r="J15" s="63"/>
      <c r="K15" s="63"/>
      <c r="L15" s="63"/>
      <c r="M15" s="63"/>
      <c r="N15" s="316"/>
      <c r="O15" s="316"/>
      <c r="P15" s="49">
        <f t="shared" si="6"/>
        <v>25</v>
      </c>
      <c r="Q15" s="35">
        <f t="shared" si="1"/>
        <v>25</v>
      </c>
      <c r="R15" s="34">
        <f t="shared" si="2"/>
        <v>50</v>
      </c>
      <c r="S15" s="237">
        <v>2</v>
      </c>
      <c r="T15" s="94">
        <v>15</v>
      </c>
      <c r="U15" s="63"/>
      <c r="V15" s="63"/>
      <c r="W15" s="63"/>
      <c r="X15" s="63"/>
      <c r="Y15" s="316"/>
      <c r="Z15" s="316"/>
      <c r="AA15" s="49">
        <f t="shared" si="3"/>
        <v>35</v>
      </c>
      <c r="AB15" s="34">
        <f t="shared" si="4"/>
        <v>15</v>
      </c>
      <c r="AC15" s="107">
        <f t="shared" si="5"/>
        <v>50</v>
      </c>
    </row>
    <row r="16" spans="1:29" ht="33" customHeight="1" x14ac:dyDescent="0.3">
      <c r="A16" s="345"/>
      <c r="B16" s="342"/>
      <c r="C16" s="233" t="s">
        <v>43</v>
      </c>
      <c r="D16" s="233" t="s">
        <v>24</v>
      </c>
      <c r="E16" s="233" t="s">
        <v>76</v>
      </c>
      <c r="F16" s="67" t="s">
        <v>92</v>
      </c>
      <c r="G16" s="378"/>
      <c r="H16" s="82">
        <v>3</v>
      </c>
      <c r="I16" s="94"/>
      <c r="J16" s="63"/>
      <c r="K16" s="63"/>
      <c r="L16" s="63"/>
      <c r="M16" s="63">
        <v>25</v>
      </c>
      <c r="N16" s="316"/>
      <c r="O16" s="316"/>
      <c r="P16" s="49">
        <f t="shared" si="6"/>
        <v>50</v>
      </c>
      <c r="Q16" s="35">
        <f t="shared" si="1"/>
        <v>25</v>
      </c>
      <c r="R16" s="34">
        <f t="shared" si="2"/>
        <v>75</v>
      </c>
      <c r="S16" s="237">
        <v>3</v>
      </c>
      <c r="T16" s="94"/>
      <c r="U16" s="63"/>
      <c r="V16" s="63"/>
      <c r="W16" s="63"/>
      <c r="X16" s="63">
        <v>15</v>
      </c>
      <c r="Y16" s="316"/>
      <c r="Z16" s="316"/>
      <c r="AA16" s="49">
        <f t="shared" si="3"/>
        <v>60</v>
      </c>
      <c r="AB16" s="34">
        <f t="shared" si="4"/>
        <v>15</v>
      </c>
      <c r="AC16" s="107">
        <f t="shared" si="5"/>
        <v>75</v>
      </c>
    </row>
    <row r="17" spans="1:29" ht="33" customHeight="1" x14ac:dyDescent="0.3">
      <c r="A17" s="345"/>
      <c r="B17" s="342"/>
      <c r="C17" s="250" t="s">
        <v>180</v>
      </c>
      <c r="D17" s="250" t="s">
        <v>24</v>
      </c>
      <c r="E17" s="250" t="s">
        <v>77</v>
      </c>
      <c r="F17" s="27" t="s">
        <v>34</v>
      </c>
      <c r="G17" s="378"/>
      <c r="H17" s="82">
        <v>1</v>
      </c>
      <c r="I17" s="94">
        <v>10</v>
      </c>
      <c r="J17" s="63"/>
      <c r="K17" s="63"/>
      <c r="L17" s="63"/>
      <c r="M17" s="63"/>
      <c r="N17" s="316"/>
      <c r="O17" s="316"/>
      <c r="P17" s="49">
        <f t="shared" si="6"/>
        <v>15</v>
      </c>
      <c r="Q17" s="35">
        <f t="shared" si="1"/>
        <v>10</v>
      </c>
      <c r="R17" s="34">
        <f t="shared" si="2"/>
        <v>25</v>
      </c>
      <c r="S17" s="237">
        <v>1</v>
      </c>
      <c r="T17" s="94">
        <v>5</v>
      </c>
      <c r="U17" s="63"/>
      <c r="V17" s="63"/>
      <c r="W17" s="63"/>
      <c r="X17" s="63"/>
      <c r="Y17" s="316"/>
      <c r="Z17" s="316"/>
      <c r="AA17" s="49">
        <f t="shared" si="3"/>
        <v>20</v>
      </c>
      <c r="AB17" s="34">
        <f t="shared" si="4"/>
        <v>5</v>
      </c>
      <c r="AC17" s="107">
        <f t="shared" si="5"/>
        <v>25</v>
      </c>
    </row>
    <row r="18" spans="1:29" ht="38.25" customHeight="1" x14ac:dyDescent="0.3">
      <c r="A18" s="345"/>
      <c r="B18" s="342"/>
      <c r="C18" s="233" t="s">
        <v>115</v>
      </c>
      <c r="D18" s="93" t="s">
        <v>21</v>
      </c>
      <c r="E18" s="63" t="s">
        <v>77</v>
      </c>
      <c r="F18" s="67" t="s">
        <v>92</v>
      </c>
      <c r="G18" s="378"/>
      <c r="H18" s="82">
        <v>2</v>
      </c>
      <c r="I18" s="94"/>
      <c r="J18" s="63"/>
      <c r="K18" s="63"/>
      <c r="L18" s="63"/>
      <c r="M18" s="63">
        <v>15</v>
      </c>
      <c r="N18" s="63"/>
      <c r="O18" s="63"/>
      <c r="P18" s="49">
        <f t="shared" si="6"/>
        <v>35</v>
      </c>
      <c r="Q18" s="35">
        <f t="shared" si="1"/>
        <v>15</v>
      </c>
      <c r="R18" s="34">
        <f t="shared" si="2"/>
        <v>50</v>
      </c>
      <c r="S18" s="237">
        <v>2</v>
      </c>
      <c r="T18" s="126"/>
      <c r="U18" s="316"/>
      <c r="V18" s="316"/>
      <c r="W18" s="316"/>
      <c r="X18" s="316">
        <v>10</v>
      </c>
      <c r="Y18" s="316"/>
      <c r="Z18" s="316"/>
      <c r="AA18" s="49">
        <f t="shared" si="3"/>
        <v>40</v>
      </c>
      <c r="AB18" s="34">
        <f t="shared" si="4"/>
        <v>10</v>
      </c>
      <c r="AC18" s="107">
        <f t="shared" si="5"/>
        <v>50</v>
      </c>
    </row>
    <row r="19" spans="1:29" ht="38.25" customHeight="1" x14ac:dyDescent="0.3">
      <c r="A19" s="346"/>
      <c r="B19" s="343"/>
      <c r="C19" s="317" t="s">
        <v>204</v>
      </c>
      <c r="D19" s="96" t="s">
        <v>24</v>
      </c>
      <c r="E19" s="96" t="s">
        <v>76</v>
      </c>
      <c r="F19" s="206" t="s">
        <v>34</v>
      </c>
      <c r="G19" s="378"/>
      <c r="H19" s="226">
        <v>2</v>
      </c>
      <c r="I19" s="95">
        <v>30</v>
      </c>
      <c r="J19" s="96"/>
      <c r="K19" s="96"/>
      <c r="L19" s="96"/>
      <c r="M19" s="96"/>
      <c r="N19" s="96"/>
      <c r="O19" s="96"/>
      <c r="P19" s="49">
        <f t="shared" si="6"/>
        <v>20</v>
      </c>
      <c r="Q19" s="35">
        <f t="shared" ref="Q19" si="7">SUM(I19:O19)</f>
        <v>30</v>
      </c>
      <c r="R19" s="34">
        <f t="shared" si="2"/>
        <v>50</v>
      </c>
      <c r="S19" s="237">
        <v>2</v>
      </c>
      <c r="T19" s="319">
        <v>15</v>
      </c>
      <c r="U19" s="317"/>
      <c r="V19" s="317"/>
      <c r="W19" s="317"/>
      <c r="X19" s="317"/>
      <c r="Y19" s="317"/>
      <c r="Z19" s="317"/>
      <c r="AA19" s="49">
        <f t="shared" si="3"/>
        <v>35</v>
      </c>
      <c r="AB19" s="34">
        <f t="shared" si="4"/>
        <v>15</v>
      </c>
      <c r="AC19" s="107">
        <f t="shared" si="5"/>
        <v>50</v>
      </c>
    </row>
    <row r="20" spans="1:29" ht="38.25" customHeight="1" thickBot="1" x14ac:dyDescent="0.35">
      <c r="A20" s="355"/>
      <c r="B20" s="341"/>
      <c r="C20" s="239" t="s">
        <v>158</v>
      </c>
      <c r="D20" s="75" t="s">
        <v>24</v>
      </c>
      <c r="E20" s="75" t="s">
        <v>77</v>
      </c>
      <c r="F20" s="89" t="s">
        <v>34</v>
      </c>
      <c r="G20" s="378"/>
      <c r="H20" s="125">
        <v>1</v>
      </c>
      <c r="I20" s="236">
        <v>10</v>
      </c>
      <c r="J20" s="75"/>
      <c r="K20" s="75"/>
      <c r="L20" s="75"/>
      <c r="M20" s="75"/>
      <c r="N20" s="75"/>
      <c r="O20" s="75"/>
      <c r="P20" s="41">
        <f t="shared" si="6"/>
        <v>15</v>
      </c>
      <c r="Q20" s="43">
        <f t="shared" si="1"/>
        <v>10</v>
      </c>
      <c r="R20" s="38">
        <f t="shared" si="2"/>
        <v>25</v>
      </c>
      <c r="S20" s="238">
        <v>1</v>
      </c>
      <c r="T20" s="320">
        <v>10</v>
      </c>
      <c r="U20" s="315"/>
      <c r="V20" s="315"/>
      <c r="W20" s="315"/>
      <c r="X20" s="315"/>
      <c r="Y20" s="315"/>
      <c r="Z20" s="315"/>
      <c r="AA20" s="41">
        <f t="shared" si="3"/>
        <v>15</v>
      </c>
      <c r="AB20" s="38">
        <f t="shared" si="4"/>
        <v>10</v>
      </c>
      <c r="AC20" s="112">
        <f t="shared" si="5"/>
        <v>25</v>
      </c>
    </row>
    <row r="21" spans="1:29" ht="24.75" customHeight="1" x14ac:dyDescent="0.3">
      <c r="A21" s="344" t="s">
        <v>36</v>
      </c>
      <c r="B21" s="340" t="s">
        <v>102</v>
      </c>
      <c r="C21" s="65" t="s">
        <v>134</v>
      </c>
      <c r="D21" s="235" t="s">
        <v>21</v>
      </c>
      <c r="E21" s="65" t="s">
        <v>77</v>
      </c>
      <c r="F21" s="99" t="s">
        <v>34</v>
      </c>
      <c r="G21" s="378"/>
      <c r="H21" s="24">
        <v>3</v>
      </c>
      <c r="I21" s="150">
        <v>30</v>
      </c>
      <c r="J21" s="21"/>
      <c r="K21" s="21"/>
      <c r="L21" s="21"/>
      <c r="M21" s="21"/>
      <c r="N21" s="21"/>
      <c r="O21" s="21"/>
      <c r="P21" s="46">
        <f t="shared" si="6"/>
        <v>45</v>
      </c>
      <c r="Q21" s="42">
        <f t="shared" si="1"/>
        <v>30</v>
      </c>
      <c r="R21" s="19">
        <f t="shared" si="2"/>
        <v>75</v>
      </c>
      <c r="S21" s="42">
        <v>3</v>
      </c>
      <c r="T21" s="318">
        <v>10</v>
      </c>
      <c r="U21" s="314"/>
      <c r="V21" s="314"/>
      <c r="W21" s="314"/>
      <c r="X21" s="314"/>
      <c r="Y21" s="314"/>
      <c r="Z21" s="314"/>
      <c r="AA21" s="46">
        <f t="shared" si="3"/>
        <v>65</v>
      </c>
      <c r="AB21" s="24">
        <f t="shared" si="4"/>
        <v>10</v>
      </c>
      <c r="AC21" s="19">
        <f t="shared" si="5"/>
        <v>75</v>
      </c>
    </row>
    <row r="22" spans="1:29" ht="24.75" customHeight="1" thickBot="1" x14ac:dyDescent="0.35">
      <c r="A22" s="355"/>
      <c r="B22" s="341"/>
      <c r="C22" s="75" t="s">
        <v>116</v>
      </c>
      <c r="D22" s="75" t="s">
        <v>24</v>
      </c>
      <c r="E22" s="75" t="s">
        <v>77</v>
      </c>
      <c r="F22" s="89" t="s">
        <v>92</v>
      </c>
      <c r="G22" s="378"/>
      <c r="H22" s="53">
        <v>2</v>
      </c>
      <c r="I22" s="106"/>
      <c r="J22" s="145">
        <v>15</v>
      </c>
      <c r="K22" s="145"/>
      <c r="L22" s="145"/>
      <c r="M22" s="145"/>
      <c r="N22" s="145"/>
      <c r="O22" s="145"/>
      <c r="P22" s="105">
        <f t="shared" si="6"/>
        <v>35</v>
      </c>
      <c r="Q22" s="107">
        <f t="shared" si="1"/>
        <v>15</v>
      </c>
      <c r="R22" s="34">
        <f t="shared" si="2"/>
        <v>50</v>
      </c>
      <c r="S22" s="74">
        <v>2</v>
      </c>
      <c r="T22" s="155"/>
      <c r="U22" s="30">
        <v>10</v>
      </c>
      <c r="V22" s="30"/>
      <c r="W22" s="30"/>
      <c r="X22" s="30"/>
      <c r="Y22" s="30"/>
      <c r="Z22" s="30"/>
      <c r="AA22" s="46">
        <f t="shared" si="3"/>
        <v>40</v>
      </c>
      <c r="AB22" s="24">
        <f t="shared" si="4"/>
        <v>10</v>
      </c>
      <c r="AC22" s="19">
        <f t="shared" si="5"/>
        <v>50</v>
      </c>
    </row>
    <row r="23" spans="1:29" ht="21" customHeight="1" thickBot="1" x14ac:dyDescent="0.35">
      <c r="A23" s="349" t="s">
        <v>4</v>
      </c>
      <c r="B23" s="350"/>
      <c r="C23" s="350"/>
      <c r="D23" s="350"/>
      <c r="E23" s="350"/>
      <c r="F23" s="351"/>
      <c r="G23" s="381" t="s">
        <v>4</v>
      </c>
      <c r="H23" s="15">
        <f t="shared" ref="H23:AC23" si="8">SUM(H24:H41)</f>
        <v>33</v>
      </c>
      <c r="I23" s="225">
        <f t="shared" si="8"/>
        <v>134</v>
      </c>
      <c r="J23" s="225">
        <f t="shared" si="8"/>
        <v>75</v>
      </c>
      <c r="K23" s="225">
        <f t="shared" si="8"/>
        <v>45</v>
      </c>
      <c r="L23" s="225">
        <f t="shared" si="8"/>
        <v>0</v>
      </c>
      <c r="M23" s="225">
        <f t="shared" si="8"/>
        <v>150</v>
      </c>
      <c r="N23" s="225">
        <f t="shared" si="8"/>
        <v>0</v>
      </c>
      <c r="O23" s="225">
        <f t="shared" si="8"/>
        <v>0</v>
      </c>
      <c r="P23" s="225">
        <f t="shared" si="8"/>
        <v>451</v>
      </c>
      <c r="Q23" s="225">
        <f t="shared" si="8"/>
        <v>404</v>
      </c>
      <c r="R23" s="225">
        <f t="shared" si="8"/>
        <v>855</v>
      </c>
      <c r="S23" s="225">
        <f t="shared" si="8"/>
        <v>33</v>
      </c>
      <c r="T23" s="225">
        <f t="shared" si="8"/>
        <v>64</v>
      </c>
      <c r="U23" s="225">
        <f t="shared" si="8"/>
        <v>25</v>
      </c>
      <c r="V23" s="225">
        <f t="shared" si="8"/>
        <v>45</v>
      </c>
      <c r="W23" s="225">
        <f t="shared" si="8"/>
        <v>0</v>
      </c>
      <c r="X23" s="225">
        <f t="shared" si="8"/>
        <v>80</v>
      </c>
      <c r="Y23" s="225">
        <f t="shared" si="8"/>
        <v>0</v>
      </c>
      <c r="Z23" s="225">
        <f t="shared" si="8"/>
        <v>0</v>
      </c>
      <c r="AA23" s="225">
        <f t="shared" si="8"/>
        <v>611</v>
      </c>
      <c r="AB23" s="225">
        <f t="shared" si="8"/>
        <v>214</v>
      </c>
      <c r="AC23" s="225">
        <f t="shared" si="8"/>
        <v>825</v>
      </c>
    </row>
    <row r="24" spans="1:29" ht="27" customHeight="1" x14ac:dyDescent="0.3">
      <c r="A24" s="354" t="s">
        <v>37</v>
      </c>
      <c r="B24" s="352" t="s">
        <v>201</v>
      </c>
      <c r="C24" s="16" t="s">
        <v>117</v>
      </c>
      <c r="D24" s="16" t="s">
        <v>24</v>
      </c>
      <c r="E24" s="159" t="s">
        <v>77</v>
      </c>
      <c r="F24" s="85" t="s">
        <v>93</v>
      </c>
      <c r="G24" s="378"/>
      <c r="H24" s="79">
        <v>2</v>
      </c>
      <c r="I24" s="59"/>
      <c r="J24" s="60"/>
      <c r="K24" s="60">
        <v>30</v>
      </c>
      <c r="L24" s="60"/>
      <c r="M24" s="60"/>
      <c r="N24" s="60"/>
      <c r="O24" s="60"/>
      <c r="P24" s="151">
        <f>H24*25-Q24</f>
        <v>20</v>
      </c>
      <c r="Q24" s="45">
        <f t="shared" ref="Q24:Q41" si="9">SUM(I24:O24)</f>
        <v>30</v>
      </c>
      <c r="R24" s="80">
        <f t="shared" ref="R24:R41" si="10">SUM(I24:P24)</f>
        <v>50</v>
      </c>
      <c r="S24" s="79">
        <v>2</v>
      </c>
      <c r="T24" s="104"/>
      <c r="U24" s="60"/>
      <c r="V24" s="60">
        <v>30</v>
      </c>
      <c r="W24" s="60"/>
      <c r="X24" s="60"/>
      <c r="Y24" s="60"/>
      <c r="Z24" s="60"/>
      <c r="AA24" s="44">
        <f t="shared" ref="AA24:AA41" si="11">S24*25-AB24</f>
        <v>20</v>
      </c>
      <c r="AB24" s="45">
        <f t="shared" ref="AB24:AB41" si="12">SUM(T24:Z24)</f>
        <v>30</v>
      </c>
      <c r="AC24" s="45">
        <f t="shared" ref="AC24:AC41" si="13">SUM(T24:AA24)</f>
        <v>50</v>
      </c>
    </row>
    <row r="25" spans="1:29" ht="27" customHeight="1" x14ac:dyDescent="0.3">
      <c r="A25" s="344"/>
      <c r="B25" s="340"/>
      <c r="C25" s="25" t="s">
        <v>118</v>
      </c>
      <c r="D25" s="25" t="s">
        <v>24</v>
      </c>
      <c r="E25" s="160" t="s">
        <v>77</v>
      </c>
      <c r="F25" s="27" t="s">
        <v>73</v>
      </c>
      <c r="G25" s="378"/>
      <c r="H25" s="81">
        <v>1</v>
      </c>
      <c r="I25" s="48">
        <v>10</v>
      </c>
      <c r="J25" s="285"/>
      <c r="K25" s="285"/>
      <c r="L25" s="285"/>
      <c r="M25" s="285"/>
      <c r="N25" s="285"/>
      <c r="O25" s="285"/>
      <c r="P25" s="287">
        <f>H25*25-Q25</f>
        <v>15</v>
      </c>
      <c r="Q25" s="19">
        <f>SUM(I25:O25)</f>
        <v>10</v>
      </c>
      <c r="R25" s="82">
        <f>SUM(I25:P25)</f>
        <v>25</v>
      </c>
      <c r="S25" s="81">
        <v>1</v>
      </c>
      <c r="T25" s="106">
        <v>5</v>
      </c>
      <c r="U25" s="145"/>
      <c r="V25" s="145"/>
      <c r="W25" s="145"/>
      <c r="X25" s="145"/>
      <c r="Y25" s="145"/>
      <c r="Z25" s="145"/>
      <c r="AA25" s="46">
        <f>S25*25-AB25</f>
        <v>20</v>
      </c>
      <c r="AB25" s="34">
        <f>SUM(T25:Z25)</f>
        <v>5</v>
      </c>
      <c r="AC25" s="34">
        <f>SUM(T25:AA25)</f>
        <v>25</v>
      </c>
    </row>
    <row r="26" spans="1:29" ht="34.799999999999997" customHeight="1" x14ac:dyDescent="0.3">
      <c r="A26" s="345"/>
      <c r="B26" s="342"/>
      <c r="C26" s="288" t="s">
        <v>199</v>
      </c>
      <c r="D26" s="280" t="s">
        <v>24</v>
      </c>
      <c r="E26" s="281" t="s">
        <v>77</v>
      </c>
      <c r="F26" s="263" t="s">
        <v>73</v>
      </c>
      <c r="G26" s="378"/>
      <c r="H26" s="282">
        <v>1</v>
      </c>
      <c r="I26" s="29"/>
      <c r="J26" s="30"/>
      <c r="K26" s="30"/>
      <c r="L26" s="30"/>
      <c r="M26" s="30">
        <v>15</v>
      </c>
      <c r="N26" s="30"/>
      <c r="O26" s="21"/>
      <c r="P26" s="152">
        <f>H26*25-Q26</f>
        <v>10</v>
      </c>
      <c r="Q26" s="19">
        <f t="shared" si="9"/>
        <v>15</v>
      </c>
      <c r="R26" s="80">
        <f t="shared" si="10"/>
        <v>25</v>
      </c>
      <c r="S26" s="282">
        <v>1</v>
      </c>
      <c r="T26" s="150"/>
      <c r="U26" s="21"/>
      <c r="V26" s="21"/>
      <c r="W26" s="21"/>
      <c r="X26" s="21">
        <v>10</v>
      </c>
      <c r="Y26" s="21"/>
      <c r="Z26" s="21"/>
      <c r="AA26" s="46">
        <f t="shared" si="11"/>
        <v>15</v>
      </c>
      <c r="AB26" s="19">
        <f t="shared" si="12"/>
        <v>10</v>
      </c>
      <c r="AC26" s="19">
        <f t="shared" si="13"/>
        <v>25</v>
      </c>
    </row>
    <row r="27" spans="1:29" ht="34.799999999999997" customHeight="1" x14ac:dyDescent="0.3">
      <c r="A27" s="345"/>
      <c r="B27" s="342"/>
      <c r="C27" s="130" t="s">
        <v>159</v>
      </c>
      <c r="D27" s="25" t="s">
        <v>24</v>
      </c>
      <c r="E27" s="160" t="s">
        <v>77</v>
      </c>
      <c r="F27" s="27" t="s">
        <v>73</v>
      </c>
      <c r="G27" s="378"/>
      <c r="H27" s="81">
        <v>1</v>
      </c>
      <c r="I27" s="48">
        <v>9</v>
      </c>
      <c r="J27" s="145"/>
      <c r="K27" s="145"/>
      <c r="L27" s="145"/>
      <c r="M27" s="145"/>
      <c r="N27" s="145"/>
      <c r="O27" s="145"/>
      <c r="P27" s="152">
        <f>H27*25-Q27</f>
        <v>16</v>
      </c>
      <c r="Q27" s="34">
        <f>SUM(I27:O27)</f>
        <v>9</v>
      </c>
      <c r="R27" s="80">
        <f>SUM(I27:P27)</f>
        <v>25</v>
      </c>
      <c r="S27" s="81">
        <v>1</v>
      </c>
      <c r="T27" s="106">
        <v>9</v>
      </c>
      <c r="U27" s="145"/>
      <c r="V27" s="145"/>
      <c r="W27" s="145"/>
      <c r="X27" s="145"/>
      <c r="Y27" s="145"/>
      <c r="Z27" s="145"/>
      <c r="AA27" s="46">
        <f>S27*25-AB27</f>
        <v>16</v>
      </c>
      <c r="AB27" s="34">
        <f>SUM(T27:Z27)</f>
        <v>9</v>
      </c>
      <c r="AC27" s="34">
        <f>SUM(T27:AA27)</f>
        <v>25</v>
      </c>
    </row>
    <row r="28" spans="1:29" ht="31.8" customHeight="1" x14ac:dyDescent="0.3">
      <c r="A28" s="345"/>
      <c r="B28" s="342"/>
      <c r="C28" s="130" t="s">
        <v>196</v>
      </c>
      <c r="D28" s="25" t="s">
        <v>24</v>
      </c>
      <c r="E28" s="25" t="s">
        <v>77</v>
      </c>
      <c r="F28" s="67" t="s">
        <v>95</v>
      </c>
      <c r="G28" s="378"/>
      <c r="H28" s="82">
        <v>1</v>
      </c>
      <c r="I28" s="48"/>
      <c r="J28" s="279"/>
      <c r="K28" s="279">
        <v>15</v>
      </c>
      <c r="L28" s="279"/>
      <c r="M28" s="279"/>
      <c r="N28" s="279"/>
      <c r="O28" s="279"/>
      <c r="P28" s="49">
        <f t="shared" ref="P28" si="14">H28*25-Q28</f>
        <v>10</v>
      </c>
      <c r="Q28" s="35">
        <f t="shared" ref="Q28" si="15">SUM(I28:O28)</f>
        <v>15</v>
      </c>
      <c r="R28" s="34">
        <f t="shared" ref="R28" si="16">SUM(I28:P28)</f>
        <v>25</v>
      </c>
      <c r="S28" s="283">
        <v>1</v>
      </c>
      <c r="T28" s="106"/>
      <c r="U28" s="279"/>
      <c r="V28" s="279">
        <v>15</v>
      </c>
      <c r="W28" s="279"/>
      <c r="X28" s="279"/>
      <c r="Y28" s="279"/>
      <c r="Z28" s="279"/>
      <c r="AA28" s="49">
        <f t="shared" ref="AA28" si="17">S28*25-AB28</f>
        <v>10</v>
      </c>
      <c r="AB28" s="34">
        <f t="shared" ref="AB28" si="18">SUM(T28:Z28)</f>
        <v>15</v>
      </c>
      <c r="AC28" s="107">
        <f t="shared" ref="AC28" si="19">SUM(T28:AA28)</f>
        <v>25</v>
      </c>
    </row>
    <row r="29" spans="1:29" ht="42" customHeight="1" thickBot="1" x14ac:dyDescent="0.35">
      <c r="A29" s="346"/>
      <c r="B29" s="343"/>
      <c r="C29" s="102" t="s">
        <v>111</v>
      </c>
      <c r="D29" s="102" t="s">
        <v>30</v>
      </c>
      <c r="E29" s="179" t="s">
        <v>77</v>
      </c>
      <c r="F29" s="103" t="s">
        <v>73</v>
      </c>
      <c r="G29" s="379"/>
      <c r="H29" s="180">
        <v>0</v>
      </c>
      <c r="I29" s="76"/>
      <c r="J29" s="77">
        <v>30</v>
      </c>
      <c r="K29" s="77"/>
      <c r="L29" s="77"/>
      <c r="M29" s="77"/>
      <c r="N29" s="77"/>
      <c r="O29" s="77"/>
      <c r="P29" s="170"/>
      <c r="Q29" s="28">
        <f t="shared" si="9"/>
        <v>30</v>
      </c>
      <c r="R29" s="181">
        <f t="shared" si="10"/>
        <v>30</v>
      </c>
      <c r="S29" s="180">
        <v>0</v>
      </c>
      <c r="T29" s="182"/>
      <c r="U29" s="77"/>
      <c r="V29" s="77"/>
      <c r="W29" s="77"/>
      <c r="X29" s="77"/>
      <c r="Y29" s="77"/>
      <c r="Z29" s="77"/>
      <c r="AA29" s="178">
        <f t="shared" si="11"/>
        <v>0</v>
      </c>
      <c r="AB29" s="54">
        <f t="shared" si="12"/>
        <v>0</v>
      </c>
      <c r="AC29" s="54">
        <f t="shared" si="13"/>
        <v>0</v>
      </c>
    </row>
    <row r="30" spans="1:29" ht="36.75" customHeight="1" x14ac:dyDescent="0.3">
      <c r="A30" s="354" t="s">
        <v>38</v>
      </c>
      <c r="B30" s="352" t="s">
        <v>141</v>
      </c>
      <c r="C30" s="173" t="s">
        <v>82</v>
      </c>
      <c r="D30" s="84" t="s">
        <v>21</v>
      </c>
      <c r="E30" s="173" t="s">
        <v>77</v>
      </c>
      <c r="F30" s="85" t="s">
        <v>34</v>
      </c>
      <c r="G30" s="378"/>
      <c r="H30" s="45">
        <v>2</v>
      </c>
      <c r="I30" s="86">
        <v>15</v>
      </c>
      <c r="J30" s="87"/>
      <c r="K30" s="87"/>
      <c r="L30" s="87"/>
      <c r="M30" s="87"/>
      <c r="N30" s="60"/>
      <c r="O30" s="60"/>
      <c r="P30" s="61">
        <f t="shared" ref="P30:P41" si="20">H30*25-Q30</f>
        <v>35</v>
      </c>
      <c r="Q30" s="62">
        <f t="shared" si="9"/>
        <v>15</v>
      </c>
      <c r="R30" s="45">
        <f t="shared" si="10"/>
        <v>50</v>
      </c>
      <c r="S30" s="58">
        <v>2</v>
      </c>
      <c r="T30" s="86">
        <v>10</v>
      </c>
      <c r="U30" s="87"/>
      <c r="V30" s="87"/>
      <c r="W30" s="87"/>
      <c r="X30" s="87"/>
      <c r="Y30" s="60"/>
      <c r="Z30" s="60"/>
      <c r="AA30" s="61">
        <f t="shared" si="11"/>
        <v>40</v>
      </c>
      <c r="AB30" s="183">
        <f t="shared" si="12"/>
        <v>10</v>
      </c>
      <c r="AC30" s="184">
        <f t="shared" si="13"/>
        <v>50</v>
      </c>
    </row>
    <row r="31" spans="1:29" ht="34.200000000000003" customHeight="1" x14ac:dyDescent="0.3">
      <c r="A31" s="345"/>
      <c r="B31" s="342"/>
      <c r="C31" s="174" t="s">
        <v>41</v>
      </c>
      <c r="D31" s="174" t="s">
        <v>24</v>
      </c>
      <c r="E31" s="174" t="s">
        <v>77</v>
      </c>
      <c r="F31" s="67" t="s">
        <v>92</v>
      </c>
      <c r="G31" s="378"/>
      <c r="H31" s="34">
        <v>2</v>
      </c>
      <c r="I31" s="108"/>
      <c r="J31" s="69"/>
      <c r="K31" s="69"/>
      <c r="L31" s="69"/>
      <c r="M31" s="69">
        <v>30</v>
      </c>
      <c r="N31" s="176"/>
      <c r="O31" s="176"/>
      <c r="P31" s="49">
        <f t="shared" si="20"/>
        <v>20</v>
      </c>
      <c r="Q31" s="35">
        <f t="shared" si="9"/>
        <v>30</v>
      </c>
      <c r="R31" s="34">
        <f t="shared" si="10"/>
        <v>50</v>
      </c>
      <c r="S31" s="107">
        <v>2</v>
      </c>
      <c r="T31" s="108"/>
      <c r="U31" s="69"/>
      <c r="V31" s="69"/>
      <c r="W31" s="69"/>
      <c r="X31" s="69">
        <v>15</v>
      </c>
      <c r="Y31" s="176"/>
      <c r="Z31" s="176"/>
      <c r="AA31" s="49">
        <f t="shared" si="11"/>
        <v>35</v>
      </c>
      <c r="AB31" s="185">
        <f t="shared" si="12"/>
        <v>15</v>
      </c>
      <c r="AC31" s="186">
        <f t="shared" si="13"/>
        <v>50</v>
      </c>
    </row>
    <row r="32" spans="1:29" ht="43.8" customHeight="1" x14ac:dyDescent="0.3">
      <c r="A32" s="345"/>
      <c r="B32" s="342"/>
      <c r="C32" s="174" t="s">
        <v>129</v>
      </c>
      <c r="D32" s="174" t="s">
        <v>24</v>
      </c>
      <c r="E32" s="174" t="s">
        <v>77</v>
      </c>
      <c r="F32" s="67" t="s">
        <v>92</v>
      </c>
      <c r="G32" s="378"/>
      <c r="H32" s="82">
        <v>2</v>
      </c>
      <c r="I32" s="108"/>
      <c r="J32" s="69">
        <v>30</v>
      </c>
      <c r="K32" s="69"/>
      <c r="L32" s="69"/>
      <c r="M32" s="69"/>
      <c r="N32" s="176"/>
      <c r="O32" s="176"/>
      <c r="P32" s="49">
        <f t="shared" si="20"/>
        <v>20</v>
      </c>
      <c r="Q32" s="35">
        <f t="shared" si="9"/>
        <v>30</v>
      </c>
      <c r="R32" s="34">
        <f t="shared" si="10"/>
        <v>50</v>
      </c>
      <c r="S32" s="107">
        <v>2</v>
      </c>
      <c r="T32" s="108"/>
      <c r="U32" s="69">
        <v>15</v>
      </c>
      <c r="V32" s="69"/>
      <c r="W32" s="69"/>
      <c r="X32" s="69"/>
      <c r="Y32" s="176"/>
      <c r="Z32" s="176"/>
      <c r="AA32" s="49">
        <f t="shared" si="11"/>
        <v>35</v>
      </c>
      <c r="AB32" s="185">
        <f t="shared" si="12"/>
        <v>15</v>
      </c>
      <c r="AC32" s="186">
        <f t="shared" si="13"/>
        <v>50</v>
      </c>
    </row>
    <row r="33" spans="1:29" ht="39.6" customHeight="1" thickBot="1" x14ac:dyDescent="0.35">
      <c r="A33" s="355"/>
      <c r="B33" s="341"/>
      <c r="C33" s="223" t="s">
        <v>130</v>
      </c>
      <c r="D33" s="175" t="s">
        <v>24</v>
      </c>
      <c r="E33" s="175" t="s">
        <v>77</v>
      </c>
      <c r="F33" s="89" t="s">
        <v>92</v>
      </c>
      <c r="G33" s="378"/>
      <c r="H33" s="38">
        <v>1</v>
      </c>
      <c r="I33" s="111"/>
      <c r="J33" s="91">
        <v>15</v>
      </c>
      <c r="K33" s="91"/>
      <c r="L33" s="91"/>
      <c r="M33" s="91"/>
      <c r="N33" s="40"/>
      <c r="O33" s="40"/>
      <c r="P33" s="41">
        <f t="shared" si="20"/>
        <v>10</v>
      </c>
      <c r="Q33" s="43">
        <f t="shared" si="9"/>
        <v>15</v>
      </c>
      <c r="R33" s="38">
        <f t="shared" si="10"/>
        <v>25</v>
      </c>
      <c r="S33" s="112">
        <v>1</v>
      </c>
      <c r="T33" s="111"/>
      <c r="U33" s="91">
        <v>10</v>
      </c>
      <c r="V33" s="91"/>
      <c r="W33" s="91"/>
      <c r="X33" s="91"/>
      <c r="Y33" s="40"/>
      <c r="Z33" s="40"/>
      <c r="AA33" s="41">
        <f t="shared" si="11"/>
        <v>15</v>
      </c>
      <c r="AB33" s="187">
        <f t="shared" si="12"/>
        <v>10</v>
      </c>
      <c r="AC33" s="188">
        <f t="shared" si="13"/>
        <v>25</v>
      </c>
    </row>
    <row r="34" spans="1:29" ht="28.5" customHeight="1" x14ac:dyDescent="0.3">
      <c r="A34" s="344" t="s">
        <v>86</v>
      </c>
      <c r="B34" s="340" t="s">
        <v>87</v>
      </c>
      <c r="C34" s="146" t="s">
        <v>44</v>
      </c>
      <c r="D34" s="98" t="s">
        <v>21</v>
      </c>
      <c r="E34" s="118" t="s">
        <v>76</v>
      </c>
      <c r="F34" s="99" t="s">
        <v>34</v>
      </c>
      <c r="G34" s="379"/>
      <c r="H34" s="19">
        <v>3</v>
      </c>
      <c r="I34" s="88">
        <v>30</v>
      </c>
      <c r="J34" s="57"/>
      <c r="K34" s="57"/>
      <c r="L34" s="57"/>
      <c r="M34" s="57"/>
      <c r="N34" s="21"/>
      <c r="O34" s="21"/>
      <c r="P34" s="152">
        <f t="shared" si="20"/>
        <v>45</v>
      </c>
      <c r="Q34" s="19">
        <f t="shared" si="9"/>
        <v>30</v>
      </c>
      <c r="R34" s="42">
        <f t="shared" si="10"/>
        <v>75</v>
      </c>
      <c r="S34" s="19">
        <v>3</v>
      </c>
      <c r="T34" s="131">
        <v>10</v>
      </c>
      <c r="U34" s="57"/>
      <c r="V34" s="57"/>
      <c r="W34" s="57"/>
      <c r="X34" s="57"/>
      <c r="Y34" s="21"/>
      <c r="Z34" s="21"/>
      <c r="AA34" s="46">
        <f t="shared" si="11"/>
        <v>65</v>
      </c>
      <c r="AB34" s="24">
        <f t="shared" si="12"/>
        <v>10</v>
      </c>
      <c r="AC34" s="19">
        <f t="shared" si="13"/>
        <v>75</v>
      </c>
    </row>
    <row r="35" spans="1:29" ht="28.5" customHeight="1" x14ac:dyDescent="0.3">
      <c r="A35" s="345"/>
      <c r="B35" s="342"/>
      <c r="C35" s="50" t="s">
        <v>45</v>
      </c>
      <c r="D35" s="63" t="s">
        <v>24</v>
      </c>
      <c r="E35" s="64" t="s">
        <v>76</v>
      </c>
      <c r="F35" s="67" t="s">
        <v>92</v>
      </c>
      <c r="G35" s="379"/>
      <c r="H35" s="19">
        <v>3</v>
      </c>
      <c r="I35" s="88"/>
      <c r="J35" s="57"/>
      <c r="K35" s="57"/>
      <c r="L35" s="57"/>
      <c r="M35" s="57">
        <v>30</v>
      </c>
      <c r="N35" s="21"/>
      <c r="O35" s="21"/>
      <c r="P35" s="152">
        <f t="shared" si="20"/>
        <v>45</v>
      </c>
      <c r="Q35" s="34">
        <f t="shared" si="9"/>
        <v>30</v>
      </c>
      <c r="R35" s="42">
        <f t="shared" si="10"/>
        <v>75</v>
      </c>
      <c r="S35" s="19">
        <v>3</v>
      </c>
      <c r="T35" s="131"/>
      <c r="U35" s="57"/>
      <c r="V35" s="57"/>
      <c r="W35" s="57"/>
      <c r="X35" s="57">
        <v>15</v>
      </c>
      <c r="Y35" s="21"/>
      <c r="Z35" s="21"/>
      <c r="AA35" s="46">
        <f t="shared" si="11"/>
        <v>60</v>
      </c>
      <c r="AB35" s="35">
        <f t="shared" si="12"/>
        <v>15</v>
      </c>
      <c r="AC35" s="34">
        <f t="shared" si="13"/>
        <v>75</v>
      </c>
    </row>
    <row r="36" spans="1:29" ht="27.75" customHeight="1" x14ac:dyDescent="0.3">
      <c r="A36" s="345"/>
      <c r="B36" s="342"/>
      <c r="C36" s="50" t="s">
        <v>46</v>
      </c>
      <c r="D36" s="93" t="s">
        <v>21</v>
      </c>
      <c r="E36" s="64" t="s">
        <v>76</v>
      </c>
      <c r="F36" s="67" t="s">
        <v>34</v>
      </c>
      <c r="G36" s="379"/>
      <c r="H36" s="19">
        <v>3</v>
      </c>
      <c r="I36" s="94">
        <v>30</v>
      </c>
      <c r="J36" s="63"/>
      <c r="K36" s="63"/>
      <c r="L36" s="63"/>
      <c r="M36" s="63"/>
      <c r="N36" s="21"/>
      <c r="O36" s="145"/>
      <c r="P36" s="152">
        <f t="shared" si="20"/>
        <v>45</v>
      </c>
      <c r="Q36" s="34">
        <f t="shared" si="9"/>
        <v>30</v>
      </c>
      <c r="R36" s="42">
        <f t="shared" si="10"/>
        <v>75</v>
      </c>
      <c r="S36" s="19">
        <v>3</v>
      </c>
      <c r="T36" s="149">
        <v>10</v>
      </c>
      <c r="U36" s="63"/>
      <c r="V36" s="63"/>
      <c r="W36" s="63"/>
      <c r="X36" s="63"/>
      <c r="Y36" s="21"/>
      <c r="Z36" s="21"/>
      <c r="AA36" s="46">
        <f t="shared" si="11"/>
        <v>65</v>
      </c>
      <c r="AB36" s="35">
        <f t="shared" si="12"/>
        <v>10</v>
      </c>
      <c r="AC36" s="34">
        <f t="shared" si="13"/>
        <v>75</v>
      </c>
    </row>
    <row r="37" spans="1:29" ht="27.75" customHeight="1" x14ac:dyDescent="0.3">
      <c r="A37" s="345"/>
      <c r="B37" s="342"/>
      <c r="C37" s="50" t="s">
        <v>47</v>
      </c>
      <c r="D37" s="63" t="s">
        <v>24</v>
      </c>
      <c r="E37" s="64" t="s">
        <v>76</v>
      </c>
      <c r="F37" s="67" t="s">
        <v>92</v>
      </c>
      <c r="G37" s="379"/>
      <c r="H37" s="19">
        <v>3</v>
      </c>
      <c r="I37" s="95"/>
      <c r="J37" s="96"/>
      <c r="K37" s="96"/>
      <c r="L37" s="96"/>
      <c r="M37" s="96">
        <v>30</v>
      </c>
      <c r="N37" s="21"/>
      <c r="O37" s="145"/>
      <c r="P37" s="152">
        <f t="shared" si="20"/>
        <v>45</v>
      </c>
      <c r="Q37" s="34">
        <f t="shared" si="9"/>
        <v>30</v>
      </c>
      <c r="R37" s="42">
        <f t="shared" si="10"/>
        <v>75</v>
      </c>
      <c r="S37" s="19">
        <v>3</v>
      </c>
      <c r="T37" s="157"/>
      <c r="U37" s="96"/>
      <c r="V37" s="96"/>
      <c r="W37" s="96"/>
      <c r="X37" s="96">
        <v>15</v>
      </c>
      <c r="Y37" s="21"/>
      <c r="Z37" s="21"/>
      <c r="AA37" s="46">
        <f t="shared" si="11"/>
        <v>60</v>
      </c>
      <c r="AB37" s="35">
        <f t="shared" si="12"/>
        <v>15</v>
      </c>
      <c r="AC37" s="34">
        <f t="shared" si="13"/>
        <v>75</v>
      </c>
    </row>
    <row r="38" spans="1:29" ht="27.75" customHeight="1" x14ac:dyDescent="0.3">
      <c r="A38" s="346"/>
      <c r="B38" s="343"/>
      <c r="C38" s="97" t="s">
        <v>48</v>
      </c>
      <c r="D38" s="98" t="s">
        <v>21</v>
      </c>
      <c r="E38" s="118" t="s">
        <v>76</v>
      </c>
      <c r="F38" s="99" t="s">
        <v>34</v>
      </c>
      <c r="G38" s="379"/>
      <c r="H38" s="19">
        <v>2</v>
      </c>
      <c r="I38" s="68">
        <v>20</v>
      </c>
      <c r="J38" s="69"/>
      <c r="K38" s="69"/>
      <c r="L38" s="69"/>
      <c r="M38" s="69"/>
      <c r="N38" s="21"/>
      <c r="O38" s="21"/>
      <c r="P38" s="152">
        <f t="shared" si="20"/>
        <v>30</v>
      </c>
      <c r="Q38" s="19">
        <f t="shared" si="9"/>
        <v>20</v>
      </c>
      <c r="R38" s="19">
        <f t="shared" si="10"/>
        <v>50</v>
      </c>
      <c r="S38" s="19">
        <v>2</v>
      </c>
      <c r="T38" s="68">
        <v>10</v>
      </c>
      <c r="U38" s="69"/>
      <c r="V38" s="69"/>
      <c r="W38" s="69"/>
      <c r="X38" s="69"/>
      <c r="Y38" s="145"/>
      <c r="Z38" s="21"/>
      <c r="AA38" s="46">
        <f t="shared" si="11"/>
        <v>40</v>
      </c>
      <c r="AB38" s="24">
        <f t="shared" si="12"/>
        <v>10</v>
      </c>
      <c r="AC38" s="19">
        <f t="shared" si="13"/>
        <v>50</v>
      </c>
    </row>
    <row r="39" spans="1:29" ht="27.75" customHeight="1" x14ac:dyDescent="0.3">
      <c r="A39" s="346"/>
      <c r="B39" s="343"/>
      <c r="C39" s="50" t="s">
        <v>49</v>
      </c>
      <c r="D39" s="50" t="s">
        <v>24</v>
      </c>
      <c r="E39" s="70" t="s">
        <v>76</v>
      </c>
      <c r="F39" s="67" t="s">
        <v>92</v>
      </c>
      <c r="G39" s="379"/>
      <c r="H39" s="132">
        <v>3</v>
      </c>
      <c r="I39" s="68"/>
      <c r="J39" s="69"/>
      <c r="K39" s="69"/>
      <c r="L39" s="69"/>
      <c r="M39" s="69">
        <v>30</v>
      </c>
      <c r="N39" s="21"/>
      <c r="O39" s="21"/>
      <c r="P39" s="152">
        <f t="shared" si="20"/>
        <v>45</v>
      </c>
      <c r="Q39" s="19">
        <f t="shared" si="9"/>
        <v>30</v>
      </c>
      <c r="R39" s="19">
        <f t="shared" si="10"/>
        <v>75</v>
      </c>
      <c r="S39" s="19">
        <v>3</v>
      </c>
      <c r="T39" s="68"/>
      <c r="U39" s="69"/>
      <c r="V39" s="69"/>
      <c r="W39" s="69"/>
      <c r="X39" s="69">
        <v>15</v>
      </c>
      <c r="Y39" s="145"/>
      <c r="Z39" s="21"/>
      <c r="AA39" s="46">
        <f t="shared" si="11"/>
        <v>60</v>
      </c>
      <c r="AB39" s="24">
        <f t="shared" si="12"/>
        <v>15</v>
      </c>
      <c r="AC39" s="19">
        <f t="shared" si="13"/>
        <v>75</v>
      </c>
    </row>
    <row r="40" spans="1:29" ht="33.75" customHeight="1" thickBot="1" x14ac:dyDescent="0.35">
      <c r="A40" s="346"/>
      <c r="B40" s="343"/>
      <c r="C40" s="198" t="s">
        <v>119</v>
      </c>
      <c r="D40" s="204" t="s">
        <v>21</v>
      </c>
      <c r="E40" s="205" t="s">
        <v>76</v>
      </c>
      <c r="F40" s="206" t="s">
        <v>34</v>
      </c>
      <c r="G40" s="379"/>
      <c r="H40" s="54">
        <v>2</v>
      </c>
      <c r="I40" s="95">
        <v>20</v>
      </c>
      <c r="J40" s="96"/>
      <c r="K40" s="96"/>
      <c r="L40" s="96"/>
      <c r="M40" s="96"/>
      <c r="N40" s="77"/>
      <c r="O40" s="77"/>
      <c r="P40" s="170">
        <f t="shared" si="20"/>
        <v>30</v>
      </c>
      <c r="Q40" s="54">
        <f t="shared" si="9"/>
        <v>20</v>
      </c>
      <c r="R40" s="74">
        <f t="shared" si="10"/>
        <v>50</v>
      </c>
      <c r="S40" s="54">
        <v>2</v>
      </c>
      <c r="T40" s="157">
        <v>10</v>
      </c>
      <c r="U40" s="96"/>
      <c r="V40" s="96"/>
      <c r="W40" s="96"/>
      <c r="X40" s="96"/>
      <c r="Y40" s="77"/>
      <c r="Z40" s="77"/>
      <c r="AA40" s="178">
        <f t="shared" si="11"/>
        <v>40</v>
      </c>
      <c r="AB40" s="78">
        <f t="shared" si="12"/>
        <v>10</v>
      </c>
      <c r="AC40" s="54">
        <f t="shared" si="13"/>
        <v>50</v>
      </c>
    </row>
    <row r="41" spans="1:29" ht="83.25" customHeight="1" thickBot="1" x14ac:dyDescent="0.35">
      <c r="A41" s="207" t="s">
        <v>140</v>
      </c>
      <c r="B41" s="208" t="s">
        <v>138</v>
      </c>
      <c r="C41" s="208" t="s">
        <v>142</v>
      </c>
      <c r="D41" s="209" t="s">
        <v>24</v>
      </c>
      <c r="E41" s="209" t="s">
        <v>77</v>
      </c>
      <c r="F41" s="210" t="s">
        <v>92</v>
      </c>
      <c r="G41" s="200"/>
      <c r="H41" s="199">
        <v>1</v>
      </c>
      <c r="I41" s="219"/>
      <c r="J41" s="209"/>
      <c r="K41" s="209"/>
      <c r="L41" s="209"/>
      <c r="M41" s="209">
        <v>15</v>
      </c>
      <c r="N41" s="211"/>
      <c r="O41" s="211"/>
      <c r="P41" s="216">
        <f t="shared" si="20"/>
        <v>10</v>
      </c>
      <c r="Q41" s="199">
        <f t="shared" si="9"/>
        <v>15</v>
      </c>
      <c r="R41" s="218">
        <f t="shared" si="10"/>
        <v>25</v>
      </c>
      <c r="S41" s="199">
        <v>1</v>
      </c>
      <c r="T41" s="219"/>
      <c r="U41" s="209"/>
      <c r="V41" s="209"/>
      <c r="W41" s="209"/>
      <c r="X41" s="209">
        <v>10</v>
      </c>
      <c r="Y41" s="211"/>
      <c r="Z41" s="211"/>
      <c r="AA41" s="213">
        <f t="shared" si="11"/>
        <v>15</v>
      </c>
      <c r="AB41" s="217">
        <f t="shared" si="12"/>
        <v>10</v>
      </c>
      <c r="AC41" s="199">
        <f t="shared" si="13"/>
        <v>25</v>
      </c>
    </row>
    <row r="42" spans="1:29" ht="24.6" customHeight="1" thickBot="1" x14ac:dyDescent="0.35">
      <c r="A42" s="349" t="s">
        <v>5</v>
      </c>
      <c r="B42" s="350"/>
      <c r="C42" s="350"/>
      <c r="D42" s="350"/>
      <c r="E42" s="350"/>
      <c r="F42" s="351"/>
      <c r="G42" s="375" t="s">
        <v>5</v>
      </c>
      <c r="H42" s="109">
        <f>SUM(H43:H57)</f>
        <v>29</v>
      </c>
      <c r="I42" s="109">
        <f t="shared" ref="I42:AC42" si="21">SUM(I43:I57)</f>
        <v>80</v>
      </c>
      <c r="J42" s="109">
        <f t="shared" si="21"/>
        <v>30</v>
      </c>
      <c r="K42" s="109">
        <f t="shared" si="21"/>
        <v>30</v>
      </c>
      <c r="L42" s="109">
        <f t="shared" si="21"/>
        <v>30</v>
      </c>
      <c r="M42" s="109">
        <f t="shared" si="21"/>
        <v>160</v>
      </c>
      <c r="N42" s="109">
        <f t="shared" si="21"/>
        <v>0</v>
      </c>
      <c r="O42" s="109">
        <f t="shared" si="21"/>
        <v>0</v>
      </c>
      <c r="P42" s="109">
        <f t="shared" si="21"/>
        <v>395</v>
      </c>
      <c r="Q42" s="109">
        <f t="shared" si="21"/>
        <v>330</v>
      </c>
      <c r="R42" s="109">
        <f t="shared" si="21"/>
        <v>725</v>
      </c>
      <c r="S42" s="109">
        <f t="shared" si="21"/>
        <v>29</v>
      </c>
      <c r="T42" s="109">
        <f t="shared" si="21"/>
        <v>45</v>
      </c>
      <c r="U42" s="109">
        <f t="shared" si="21"/>
        <v>20</v>
      </c>
      <c r="V42" s="109">
        <f t="shared" si="21"/>
        <v>30</v>
      </c>
      <c r="W42" s="109">
        <f t="shared" si="21"/>
        <v>15</v>
      </c>
      <c r="X42" s="109">
        <f t="shared" si="21"/>
        <v>83</v>
      </c>
      <c r="Y42" s="109">
        <f t="shared" si="21"/>
        <v>0</v>
      </c>
      <c r="Z42" s="109">
        <f t="shared" si="21"/>
        <v>0</v>
      </c>
      <c r="AA42" s="109">
        <f t="shared" si="21"/>
        <v>532</v>
      </c>
      <c r="AB42" s="109">
        <f t="shared" si="21"/>
        <v>193</v>
      </c>
      <c r="AC42" s="109">
        <f t="shared" si="21"/>
        <v>725</v>
      </c>
    </row>
    <row r="43" spans="1:29" ht="36.75" customHeight="1" thickBot="1" x14ac:dyDescent="0.35">
      <c r="A43" s="354" t="s">
        <v>146</v>
      </c>
      <c r="B43" s="352" t="s">
        <v>85</v>
      </c>
      <c r="C43" s="16" t="s">
        <v>120</v>
      </c>
      <c r="D43" s="16" t="s">
        <v>24</v>
      </c>
      <c r="E43" s="159" t="s">
        <v>77</v>
      </c>
      <c r="F43" s="18" t="s">
        <v>93</v>
      </c>
      <c r="G43" s="376"/>
      <c r="H43" s="45">
        <v>2</v>
      </c>
      <c r="I43" s="59"/>
      <c r="J43" s="60"/>
      <c r="K43" s="60">
        <v>30</v>
      </c>
      <c r="L43" s="60"/>
      <c r="M43" s="60"/>
      <c r="N43" s="60"/>
      <c r="O43" s="60"/>
      <c r="P43" s="151">
        <f t="shared" ref="P43:P66" si="22">H43*25-Q43</f>
        <v>20</v>
      </c>
      <c r="Q43" s="45">
        <f t="shared" ref="Q43:Q66" si="23">SUM(I43:O43)</f>
        <v>30</v>
      </c>
      <c r="R43" s="45">
        <f t="shared" ref="R43:R66" si="24">SUM(I43:P43)</f>
        <v>50</v>
      </c>
      <c r="S43" s="45">
        <v>2</v>
      </c>
      <c r="T43" s="104"/>
      <c r="U43" s="60"/>
      <c r="V43" s="60">
        <v>30</v>
      </c>
      <c r="W43" s="60"/>
      <c r="X43" s="60"/>
      <c r="Y43" s="60"/>
      <c r="Z43" s="60"/>
      <c r="AA43" s="44">
        <f t="shared" ref="AA43:AA66" si="25">S43*25-AB43</f>
        <v>20</v>
      </c>
      <c r="AB43" s="45">
        <f t="shared" ref="AB43:AB66" si="26">SUM(T43:Z43)</f>
        <v>30</v>
      </c>
      <c r="AC43" s="58">
        <f t="shared" ref="AC43:AC66" si="27">SUM(T43:AA43)</f>
        <v>50</v>
      </c>
    </row>
    <row r="44" spans="1:29" ht="29.25" customHeight="1" x14ac:dyDescent="0.3">
      <c r="A44" s="358"/>
      <c r="B44" s="353"/>
      <c r="C44" s="100" t="s">
        <v>121</v>
      </c>
      <c r="D44" s="100" t="s">
        <v>100</v>
      </c>
      <c r="E44" s="162" t="s">
        <v>77</v>
      </c>
      <c r="F44" s="101" t="s">
        <v>73</v>
      </c>
      <c r="G44" s="376"/>
      <c r="H44" s="19">
        <v>1</v>
      </c>
      <c r="I44" s="20"/>
      <c r="J44" s="21"/>
      <c r="K44" s="21"/>
      <c r="L44" s="21"/>
      <c r="M44" s="21">
        <v>15</v>
      </c>
      <c r="N44" s="21"/>
      <c r="O44" s="21"/>
      <c r="P44" s="152">
        <f t="shared" si="22"/>
        <v>10</v>
      </c>
      <c r="Q44" s="19">
        <f t="shared" si="23"/>
        <v>15</v>
      </c>
      <c r="R44" s="19">
        <f t="shared" si="24"/>
        <v>25</v>
      </c>
      <c r="S44" s="19">
        <v>1</v>
      </c>
      <c r="T44" s="150"/>
      <c r="U44" s="21"/>
      <c r="V44" s="21"/>
      <c r="W44" s="21"/>
      <c r="X44" s="21">
        <v>10</v>
      </c>
      <c r="Y44" s="21"/>
      <c r="Z44" s="21"/>
      <c r="AA44" s="46">
        <f t="shared" si="25"/>
        <v>15</v>
      </c>
      <c r="AB44" s="45">
        <f t="shared" si="26"/>
        <v>10</v>
      </c>
      <c r="AC44" s="58">
        <f t="shared" si="27"/>
        <v>25</v>
      </c>
    </row>
    <row r="45" spans="1:29" ht="38.25" customHeight="1" thickBot="1" x14ac:dyDescent="0.35">
      <c r="A45" s="355"/>
      <c r="B45" s="341"/>
      <c r="C45" s="289" t="s">
        <v>202</v>
      </c>
      <c r="D45" s="51" t="s">
        <v>24</v>
      </c>
      <c r="E45" s="161" t="s">
        <v>77</v>
      </c>
      <c r="F45" s="37" t="s">
        <v>73</v>
      </c>
      <c r="G45" s="376"/>
      <c r="H45" s="38">
        <v>1</v>
      </c>
      <c r="I45" s="124"/>
      <c r="J45" s="40"/>
      <c r="K45" s="40"/>
      <c r="L45" s="40"/>
      <c r="M45" s="40">
        <v>15</v>
      </c>
      <c r="N45" s="40"/>
      <c r="O45" s="40"/>
      <c r="P45" s="153">
        <f t="shared" si="22"/>
        <v>10</v>
      </c>
      <c r="Q45" s="109">
        <f t="shared" si="23"/>
        <v>15</v>
      </c>
      <c r="R45" s="38">
        <f t="shared" si="24"/>
        <v>25</v>
      </c>
      <c r="S45" s="38">
        <v>1</v>
      </c>
      <c r="T45" s="124"/>
      <c r="U45" s="40"/>
      <c r="V45" s="40"/>
      <c r="W45" s="40"/>
      <c r="X45" s="40">
        <v>8</v>
      </c>
      <c r="Y45" s="40"/>
      <c r="Z45" s="40"/>
      <c r="AA45" s="156">
        <f t="shared" si="25"/>
        <v>17</v>
      </c>
      <c r="AB45" s="38">
        <f t="shared" si="26"/>
        <v>8</v>
      </c>
      <c r="AC45" s="112">
        <f t="shared" si="27"/>
        <v>25</v>
      </c>
    </row>
    <row r="46" spans="1:29" ht="27.75" customHeight="1" x14ac:dyDescent="0.3">
      <c r="A46" s="359" t="s">
        <v>135</v>
      </c>
      <c r="B46" s="361" t="s">
        <v>106</v>
      </c>
      <c r="C46" s="146" t="s">
        <v>122</v>
      </c>
      <c r="D46" s="21" t="s">
        <v>24</v>
      </c>
      <c r="E46" s="146" t="s">
        <v>77</v>
      </c>
      <c r="F46" s="46" t="s">
        <v>92</v>
      </c>
      <c r="G46" s="376"/>
      <c r="H46" s="19">
        <v>1</v>
      </c>
      <c r="I46" s="150"/>
      <c r="J46" s="21"/>
      <c r="K46" s="21"/>
      <c r="L46" s="21"/>
      <c r="M46" s="21">
        <v>10</v>
      </c>
      <c r="N46" s="21"/>
      <c r="O46" s="21"/>
      <c r="P46" s="152">
        <f t="shared" si="22"/>
        <v>15</v>
      </c>
      <c r="Q46" s="19">
        <f t="shared" si="23"/>
        <v>10</v>
      </c>
      <c r="R46" s="19">
        <f t="shared" si="24"/>
        <v>25</v>
      </c>
      <c r="S46" s="19">
        <v>1</v>
      </c>
      <c r="T46" s="150"/>
      <c r="U46" s="21"/>
      <c r="V46" s="21"/>
      <c r="W46" s="21"/>
      <c r="X46" s="21">
        <v>5</v>
      </c>
      <c r="Y46" s="21"/>
      <c r="Z46" s="21"/>
      <c r="AA46" s="46">
        <f t="shared" si="25"/>
        <v>20</v>
      </c>
      <c r="AB46" s="19">
        <f t="shared" si="26"/>
        <v>5</v>
      </c>
      <c r="AC46" s="42">
        <f t="shared" si="27"/>
        <v>25</v>
      </c>
    </row>
    <row r="47" spans="1:29" ht="27.75" customHeight="1" x14ac:dyDescent="0.3">
      <c r="A47" s="358"/>
      <c r="B47" s="353"/>
      <c r="C47" s="50" t="s">
        <v>50</v>
      </c>
      <c r="D47" s="66" t="s">
        <v>21</v>
      </c>
      <c r="E47" s="147" t="s">
        <v>76</v>
      </c>
      <c r="F47" s="67" t="s">
        <v>34</v>
      </c>
      <c r="G47" s="376"/>
      <c r="H47" s="132">
        <v>2</v>
      </c>
      <c r="I47" s="68">
        <v>20</v>
      </c>
      <c r="J47" s="69"/>
      <c r="K47" s="69"/>
      <c r="L47" s="69"/>
      <c r="M47" s="69"/>
      <c r="N47" s="21"/>
      <c r="O47" s="21"/>
      <c r="P47" s="152">
        <f t="shared" si="22"/>
        <v>30</v>
      </c>
      <c r="Q47" s="19">
        <f t="shared" si="23"/>
        <v>20</v>
      </c>
      <c r="R47" s="19">
        <f t="shared" si="24"/>
        <v>50</v>
      </c>
      <c r="S47" s="132">
        <v>2</v>
      </c>
      <c r="T47" s="68">
        <v>15</v>
      </c>
      <c r="U47" s="69"/>
      <c r="V47" s="69"/>
      <c r="W47" s="69"/>
      <c r="X47" s="69"/>
      <c r="Y47" s="145"/>
      <c r="Z47" s="21"/>
      <c r="AA47" s="46">
        <f t="shared" si="25"/>
        <v>35</v>
      </c>
      <c r="AB47" s="34">
        <f t="shared" si="26"/>
        <v>15</v>
      </c>
      <c r="AC47" s="42">
        <f t="shared" si="27"/>
        <v>50</v>
      </c>
    </row>
    <row r="48" spans="1:29" ht="42.75" customHeight="1" thickBot="1" x14ac:dyDescent="0.35">
      <c r="A48" s="360"/>
      <c r="B48" s="362"/>
      <c r="C48" s="36" t="s">
        <v>51</v>
      </c>
      <c r="D48" s="36" t="s">
        <v>24</v>
      </c>
      <c r="E48" s="148" t="s">
        <v>76</v>
      </c>
      <c r="F48" s="89" t="s">
        <v>92</v>
      </c>
      <c r="G48" s="376"/>
      <c r="H48" s="256">
        <v>2</v>
      </c>
      <c r="I48" s="90"/>
      <c r="J48" s="91"/>
      <c r="K48" s="91"/>
      <c r="L48" s="91"/>
      <c r="M48" s="91">
        <v>30</v>
      </c>
      <c r="N48" s="110"/>
      <c r="O48" s="40"/>
      <c r="P48" s="153">
        <f t="shared" si="22"/>
        <v>20</v>
      </c>
      <c r="Q48" s="109">
        <f t="shared" si="23"/>
        <v>30</v>
      </c>
      <c r="R48" s="38">
        <f t="shared" si="24"/>
        <v>50</v>
      </c>
      <c r="S48" s="256">
        <v>2</v>
      </c>
      <c r="T48" s="90"/>
      <c r="U48" s="91"/>
      <c r="V48" s="91"/>
      <c r="W48" s="91"/>
      <c r="X48" s="91">
        <v>10</v>
      </c>
      <c r="Y48" s="40"/>
      <c r="Z48" s="110"/>
      <c r="AA48" s="156">
        <f t="shared" si="25"/>
        <v>40</v>
      </c>
      <c r="AB48" s="38">
        <f t="shared" si="26"/>
        <v>10</v>
      </c>
      <c r="AC48" s="112">
        <f t="shared" si="27"/>
        <v>50</v>
      </c>
    </row>
    <row r="49" spans="1:29" ht="67.5" customHeight="1" thickBot="1" x14ac:dyDescent="0.35">
      <c r="A49" s="207" t="s">
        <v>139</v>
      </c>
      <c r="B49" s="208" t="s">
        <v>137</v>
      </c>
      <c r="C49" s="208" t="s">
        <v>143</v>
      </c>
      <c r="D49" s="208" t="s">
        <v>24</v>
      </c>
      <c r="E49" s="212" t="s">
        <v>77</v>
      </c>
      <c r="F49" s="210" t="s">
        <v>92</v>
      </c>
      <c r="G49" s="376"/>
      <c r="H49" s="181">
        <v>1</v>
      </c>
      <c r="I49" s="201"/>
      <c r="J49" s="202"/>
      <c r="K49" s="202"/>
      <c r="L49" s="202"/>
      <c r="M49" s="202">
        <v>15</v>
      </c>
      <c r="N49" s="30"/>
      <c r="O49" s="30"/>
      <c r="P49" s="170">
        <f t="shared" si="22"/>
        <v>10</v>
      </c>
      <c r="Q49" s="28">
        <f t="shared" si="23"/>
        <v>15</v>
      </c>
      <c r="R49" s="28">
        <f t="shared" si="24"/>
        <v>25</v>
      </c>
      <c r="S49" s="181">
        <v>1</v>
      </c>
      <c r="T49" s="203"/>
      <c r="U49" s="202"/>
      <c r="V49" s="202"/>
      <c r="W49" s="202"/>
      <c r="X49" s="202">
        <v>10</v>
      </c>
      <c r="Y49" s="30"/>
      <c r="Z49" s="30"/>
      <c r="AA49" s="178">
        <f t="shared" si="25"/>
        <v>15</v>
      </c>
      <c r="AB49" s="28">
        <f t="shared" si="26"/>
        <v>10</v>
      </c>
      <c r="AC49" s="74">
        <f t="shared" si="27"/>
        <v>25</v>
      </c>
    </row>
    <row r="50" spans="1:29" ht="67.5" customHeight="1" thickBot="1" x14ac:dyDescent="0.35">
      <c r="A50" s="207" t="s">
        <v>160</v>
      </c>
      <c r="B50" s="208" t="s">
        <v>162</v>
      </c>
      <c r="C50" s="208" t="s">
        <v>161</v>
      </c>
      <c r="D50" s="208" t="s">
        <v>24</v>
      </c>
      <c r="E50" s="212" t="s">
        <v>77</v>
      </c>
      <c r="F50" s="254" t="s">
        <v>34</v>
      </c>
      <c r="G50" s="377"/>
      <c r="H50" s="255">
        <v>1</v>
      </c>
      <c r="I50" s="243"/>
      <c r="J50" s="220"/>
      <c r="K50" s="220"/>
      <c r="L50" s="220"/>
      <c r="M50" s="220">
        <v>15</v>
      </c>
      <c r="N50" s="211"/>
      <c r="O50" s="211"/>
      <c r="P50" s="215">
        <f t="shared" si="22"/>
        <v>10</v>
      </c>
      <c r="Q50" s="217">
        <f t="shared" si="23"/>
        <v>15</v>
      </c>
      <c r="R50" s="240">
        <f t="shared" si="24"/>
        <v>25</v>
      </c>
      <c r="S50" s="257">
        <v>1</v>
      </c>
      <c r="T50" s="243"/>
      <c r="U50" s="220"/>
      <c r="V50" s="220"/>
      <c r="W50" s="220"/>
      <c r="X50" s="220">
        <v>10</v>
      </c>
      <c r="Y50" s="211"/>
      <c r="Z50" s="211"/>
      <c r="AA50" s="215">
        <f t="shared" si="25"/>
        <v>15</v>
      </c>
      <c r="AB50" s="240">
        <f t="shared" si="26"/>
        <v>10</v>
      </c>
      <c r="AC50" s="218">
        <f t="shared" si="27"/>
        <v>25</v>
      </c>
    </row>
    <row r="51" spans="1:29" ht="24.6" customHeight="1" x14ac:dyDescent="0.3">
      <c r="A51" s="356" t="s">
        <v>174</v>
      </c>
      <c r="B51" s="347" t="s">
        <v>156</v>
      </c>
      <c r="C51" s="290" t="s">
        <v>61</v>
      </c>
      <c r="D51" s="291" t="s">
        <v>24</v>
      </c>
      <c r="E51" s="292" t="s">
        <v>77</v>
      </c>
      <c r="F51" s="293" t="s">
        <v>91</v>
      </c>
      <c r="G51" s="376"/>
      <c r="H51" s="132">
        <v>3</v>
      </c>
      <c r="I51" s="259">
        <v>30</v>
      </c>
      <c r="J51" s="65"/>
      <c r="K51" s="65"/>
      <c r="L51" s="65"/>
      <c r="M51" s="65"/>
      <c r="N51" s="253"/>
      <c r="O51" s="253"/>
      <c r="P51" s="260">
        <f t="shared" si="22"/>
        <v>45</v>
      </c>
      <c r="Q51" s="19">
        <f t="shared" si="23"/>
        <v>30</v>
      </c>
      <c r="R51" s="19">
        <f t="shared" si="24"/>
        <v>75</v>
      </c>
      <c r="S51" s="132">
        <v>3</v>
      </c>
      <c r="T51" s="262">
        <v>15</v>
      </c>
      <c r="U51" s="65"/>
      <c r="V51" s="65"/>
      <c r="W51" s="65"/>
      <c r="X51" s="65"/>
      <c r="Y51" s="253"/>
      <c r="Z51" s="253"/>
      <c r="AA51" s="263">
        <f t="shared" si="25"/>
        <v>60</v>
      </c>
      <c r="AB51" s="19">
        <f t="shared" si="26"/>
        <v>15</v>
      </c>
      <c r="AC51" s="42">
        <f t="shared" si="27"/>
        <v>75</v>
      </c>
    </row>
    <row r="52" spans="1:29" ht="30.75" customHeight="1" x14ac:dyDescent="0.3">
      <c r="A52" s="338"/>
      <c r="B52" s="335"/>
      <c r="C52" s="294" t="s">
        <v>62</v>
      </c>
      <c r="D52" s="295" t="s">
        <v>24</v>
      </c>
      <c r="E52" s="296" t="s">
        <v>77</v>
      </c>
      <c r="F52" s="297" t="s">
        <v>96</v>
      </c>
      <c r="G52" s="376"/>
      <c r="H52" s="82">
        <v>3</v>
      </c>
      <c r="I52" s="94"/>
      <c r="J52" s="63"/>
      <c r="K52" s="63"/>
      <c r="L52" s="63">
        <v>30</v>
      </c>
      <c r="M52" s="63"/>
      <c r="N52" s="250"/>
      <c r="O52" s="250"/>
      <c r="P52" s="260">
        <f t="shared" si="22"/>
        <v>45</v>
      </c>
      <c r="Q52" s="19">
        <f t="shared" si="23"/>
        <v>30</v>
      </c>
      <c r="R52" s="42">
        <f t="shared" si="24"/>
        <v>75</v>
      </c>
      <c r="S52" s="82">
        <v>3</v>
      </c>
      <c r="T52" s="149"/>
      <c r="U52" s="63"/>
      <c r="V52" s="63"/>
      <c r="W52" s="63">
        <v>15</v>
      </c>
      <c r="X52" s="63"/>
      <c r="Y52" s="250"/>
      <c r="Z52" s="250"/>
      <c r="AA52" s="263">
        <f t="shared" si="25"/>
        <v>60</v>
      </c>
      <c r="AB52" s="34">
        <f t="shared" si="26"/>
        <v>15</v>
      </c>
      <c r="AC52" s="107">
        <f t="shared" si="27"/>
        <v>75</v>
      </c>
    </row>
    <row r="53" spans="1:29" ht="30" customHeight="1" x14ac:dyDescent="0.3">
      <c r="A53" s="338"/>
      <c r="B53" s="335"/>
      <c r="C53" s="294" t="s">
        <v>63</v>
      </c>
      <c r="D53" s="295" t="s">
        <v>24</v>
      </c>
      <c r="E53" s="296" t="s">
        <v>76</v>
      </c>
      <c r="F53" s="297" t="s">
        <v>91</v>
      </c>
      <c r="G53" s="376"/>
      <c r="H53" s="82">
        <v>3</v>
      </c>
      <c r="I53" s="94">
        <v>30</v>
      </c>
      <c r="J53" s="63"/>
      <c r="K53" s="63"/>
      <c r="L53" s="63"/>
      <c r="M53" s="63"/>
      <c r="N53" s="250"/>
      <c r="O53" s="250"/>
      <c r="P53" s="260">
        <f t="shared" si="22"/>
        <v>45</v>
      </c>
      <c r="Q53" s="19">
        <f t="shared" si="23"/>
        <v>30</v>
      </c>
      <c r="R53" s="42">
        <f t="shared" si="24"/>
        <v>75</v>
      </c>
      <c r="S53" s="82">
        <v>3</v>
      </c>
      <c r="T53" s="149">
        <v>15</v>
      </c>
      <c r="U53" s="63"/>
      <c r="V53" s="63"/>
      <c r="W53" s="63"/>
      <c r="X53" s="63"/>
      <c r="Y53" s="250"/>
      <c r="Z53" s="250"/>
      <c r="AA53" s="263">
        <f t="shared" si="25"/>
        <v>60</v>
      </c>
      <c r="AB53" s="34">
        <f t="shared" si="26"/>
        <v>15</v>
      </c>
      <c r="AC53" s="107">
        <f t="shared" si="27"/>
        <v>75</v>
      </c>
    </row>
    <row r="54" spans="1:29" ht="36" customHeight="1" x14ac:dyDescent="0.3">
      <c r="A54" s="338"/>
      <c r="B54" s="335"/>
      <c r="C54" s="294" t="s">
        <v>64</v>
      </c>
      <c r="D54" s="295" t="s">
        <v>24</v>
      </c>
      <c r="E54" s="296" t="s">
        <v>76</v>
      </c>
      <c r="F54" s="297" t="s">
        <v>96</v>
      </c>
      <c r="G54" s="376"/>
      <c r="H54" s="82">
        <v>3</v>
      </c>
      <c r="I54" s="94"/>
      <c r="J54" s="63"/>
      <c r="K54" s="63"/>
      <c r="L54" s="63"/>
      <c r="M54" s="63">
        <v>30</v>
      </c>
      <c r="N54" s="250"/>
      <c r="O54" s="250"/>
      <c r="P54" s="260">
        <f t="shared" si="22"/>
        <v>45</v>
      </c>
      <c r="Q54" s="19">
        <f t="shared" si="23"/>
        <v>30</v>
      </c>
      <c r="R54" s="42">
        <f t="shared" si="24"/>
        <v>75</v>
      </c>
      <c r="S54" s="82">
        <v>3</v>
      </c>
      <c r="T54" s="149"/>
      <c r="U54" s="63"/>
      <c r="V54" s="63"/>
      <c r="W54" s="63"/>
      <c r="X54" s="63">
        <v>15</v>
      </c>
      <c r="Y54" s="250"/>
      <c r="Z54" s="250"/>
      <c r="AA54" s="263">
        <f t="shared" si="25"/>
        <v>60</v>
      </c>
      <c r="AB54" s="34">
        <f t="shared" si="26"/>
        <v>15</v>
      </c>
      <c r="AC54" s="107">
        <f t="shared" si="27"/>
        <v>75</v>
      </c>
    </row>
    <row r="55" spans="1:29" ht="36.75" customHeight="1" x14ac:dyDescent="0.3">
      <c r="A55" s="338"/>
      <c r="B55" s="335"/>
      <c r="C55" s="294" t="s">
        <v>178</v>
      </c>
      <c r="D55" s="295" t="s">
        <v>24</v>
      </c>
      <c r="E55" s="296" t="s">
        <v>77</v>
      </c>
      <c r="F55" s="297" t="s">
        <v>96</v>
      </c>
      <c r="G55" s="376"/>
      <c r="H55" s="82">
        <v>2</v>
      </c>
      <c r="I55" s="94"/>
      <c r="J55" s="63">
        <v>15</v>
      </c>
      <c r="K55" s="63"/>
      <c r="L55" s="63"/>
      <c r="M55" s="63"/>
      <c r="N55" s="250"/>
      <c r="O55" s="250"/>
      <c r="P55" s="260">
        <f t="shared" si="22"/>
        <v>35</v>
      </c>
      <c r="Q55" s="34">
        <f t="shared" si="23"/>
        <v>15</v>
      </c>
      <c r="R55" s="107">
        <f t="shared" si="24"/>
        <v>50</v>
      </c>
      <c r="S55" s="226">
        <v>2</v>
      </c>
      <c r="T55" s="157"/>
      <c r="U55" s="96">
        <v>10</v>
      </c>
      <c r="V55" s="96"/>
      <c r="W55" s="96"/>
      <c r="X55" s="96"/>
      <c r="Y55" s="251"/>
      <c r="Z55" s="251"/>
      <c r="AA55" s="263">
        <f t="shared" si="25"/>
        <v>40</v>
      </c>
      <c r="AB55" s="34">
        <f t="shared" si="26"/>
        <v>10</v>
      </c>
      <c r="AC55" s="107">
        <f t="shared" si="27"/>
        <v>50</v>
      </c>
    </row>
    <row r="56" spans="1:29" ht="36.75" customHeight="1" x14ac:dyDescent="0.3">
      <c r="A56" s="357"/>
      <c r="B56" s="348"/>
      <c r="C56" s="298" t="s">
        <v>179</v>
      </c>
      <c r="D56" s="299" t="s">
        <v>24</v>
      </c>
      <c r="E56" s="300" t="s">
        <v>77</v>
      </c>
      <c r="F56" s="301" t="s">
        <v>96</v>
      </c>
      <c r="G56" s="376"/>
      <c r="H56" s="226">
        <v>2</v>
      </c>
      <c r="I56" s="95"/>
      <c r="J56" s="96">
        <v>15</v>
      </c>
      <c r="K56" s="96"/>
      <c r="L56" s="96"/>
      <c r="M56" s="96"/>
      <c r="N56" s="251"/>
      <c r="O56" s="251"/>
      <c r="P56" s="260">
        <f t="shared" si="22"/>
        <v>35</v>
      </c>
      <c r="Q56" s="34">
        <f t="shared" si="23"/>
        <v>15</v>
      </c>
      <c r="R56" s="107">
        <f t="shared" si="24"/>
        <v>50</v>
      </c>
      <c r="S56" s="226">
        <v>2</v>
      </c>
      <c r="T56" s="157"/>
      <c r="U56" s="96">
        <v>10</v>
      </c>
      <c r="V56" s="96"/>
      <c r="W56" s="96"/>
      <c r="X56" s="96"/>
      <c r="Y56" s="251"/>
      <c r="Z56" s="251"/>
      <c r="AA56" s="263">
        <f t="shared" si="25"/>
        <v>40</v>
      </c>
      <c r="AB56" s="34">
        <f t="shared" si="26"/>
        <v>10</v>
      </c>
      <c r="AC56" s="107">
        <f t="shared" si="27"/>
        <v>50</v>
      </c>
    </row>
    <row r="57" spans="1:29" ht="40.5" customHeight="1" thickBot="1" x14ac:dyDescent="0.35">
      <c r="A57" s="357"/>
      <c r="B57" s="348"/>
      <c r="C57" s="298" t="s">
        <v>69</v>
      </c>
      <c r="D57" s="299" t="s">
        <v>24</v>
      </c>
      <c r="E57" s="300" t="s">
        <v>77</v>
      </c>
      <c r="F57" s="301" t="s">
        <v>96</v>
      </c>
      <c r="G57" s="376"/>
      <c r="H57" s="226">
        <v>2</v>
      </c>
      <c r="I57" s="95"/>
      <c r="J57" s="96"/>
      <c r="K57" s="96"/>
      <c r="L57" s="96"/>
      <c r="M57" s="96">
        <v>30</v>
      </c>
      <c r="N57" s="251"/>
      <c r="O57" s="251"/>
      <c r="P57" s="261">
        <f t="shared" si="22"/>
        <v>20</v>
      </c>
      <c r="Q57" s="54">
        <f t="shared" si="23"/>
        <v>30</v>
      </c>
      <c r="R57" s="72">
        <f t="shared" si="24"/>
        <v>50</v>
      </c>
      <c r="S57" s="226">
        <v>2</v>
      </c>
      <c r="T57" s="157"/>
      <c r="U57" s="96"/>
      <c r="V57" s="96"/>
      <c r="W57" s="96"/>
      <c r="X57" s="96">
        <v>15</v>
      </c>
      <c r="Y57" s="251"/>
      <c r="Z57" s="251"/>
      <c r="AA57" s="101">
        <f t="shared" si="25"/>
        <v>35</v>
      </c>
      <c r="AB57" s="54">
        <f t="shared" si="26"/>
        <v>15</v>
      </c>
      <c r="AC57" s="72">
        <f t="shared" si="27"/>
        <v>50</v>
      </c>
    </row>
    <row r="58" spans="1:29" ht="43.8" customHeight="1" x14ac:dyDescent="0.3">
      <c r="A58" s="363" t="s">
        <v>176</v>
      </c>
      <c r="B58" s="334" t="s">
        <v>155</v>
      </c>
      <c r="C58" s="302" t="s">
        <v>190</v>
      </c>
      <c r="D58" s="303" t="s">
        <v>24</v>
      </c>
      <c r="E58" s="303" t="s">
        <v>77</v>
      </c>
      <c r="F58" s="304" t="s">
        <v>91</v>
      </c>
      <c r="G58" s="228"/>
      <c r="H58" s="45">
        <v>2</v>
      </c>
      <c r="I58" s="196">
        <v>20</v>
      </c>
      <c r="J58" s="55"/>
      <c r="K58" s="55"/>
      <c r="L58" s="55"/>
      <c r="M58" s="55"/>
      <c r="N58" s="246"/>
      <c r="O58" s="246"/>
      <c r="P58" s="244">
        <f t="shared" si="22"/>
        <v>30</v>
      </c>
      <c r="Q58" s="62">
        <f t="shared" si="23"/>
        <v>20</v>
      </c>
      <c r="R58" s="45">
        <f t="shared" si="24"/>
        <v>50</v>
      </c>
      <c r="S58" s="258">
        <v>2</v>
      </c>
      <c r="T58" s="264">
        <v>10</v>
      </c>
      <c r="U58" s="55"/>
      <c r="V58" s="55"/>
      <c r="W58" s="55"/>
      <c r="X58" s="55"/>
      <c r="Y58" s="246"/>
      <c r="Z58" s="246"/>
      <c r="AA58" s="18">
        <f t="shared" si="25"/>
        <v>40</v>
      </c>
      <c r="AB58" s="45">
        <f t="shared" si="26"/>
        <v>10</v>
      </c>
      <c r="AC58" s="58">
        <f t="shared" si="27"/>
        <v>50</v>
      </c>
    </row>
    <row r="59" spans="1:29" ht="36" customHeight="1" x14ac:dyDescent="0.3">
      <c r="A59" s="364"/>
      <c r="B59" s="335"/>
      <c r="C59" s="294" t="s">
        <v>148</v>
      </c>
      <c r="D59" s="295" t="s">
        <v>24</v>
      </c>
      <c r="E59" s="295" t="s">
        <v>76</v>
      </c>
      <c r="F59" s="297" t="s">
        <v>91</v>
      </c>
      <c r="G59" s="231"/>
      <c r="H59" s="34">
        <v>2</v>
      </c>
      <c r="I59" s="94">
        <v>20</v>
      </c>
      <c r="J59" s="63"/>
      <c r="K59" s="63"/>
      <c r="L59" s="63"/>
      <c r="M59" s="63"/>
      <c r="N59" s="250"/>
      <c r="O59" s="250"/>
      <c r="P59" s="70">
        <f t="shared" si="22"/>
        <v>30</v>
      </c>
      <c r="Q59" s="35">
        <f t="shared" si="23"/>
        <v>20</v>
      </c>
      <c r="R59" s="34">
        <f t="shared" si="24"/>
        <v>50</v>
      </c>
      <c r="S59" s="237">
        <v>2</v>
      </c>
      <c r="T59" s="149">
        <v>10</v>
      </c>
      <c r="U59" s="63"/>
      <c r="V59" s="63"/>
      <c r="W59" s="63"/>
      <c r="X59" s="63"/>
      <c r="Y59" s="250"/>
      <c r="Z59" s="250"/>
      <c r="AA59" s="27">
        <f t="shared" si="25"/>
        <v>40</v>
      </c>
      <c r="AB59" s="34">
        <f t="shared" si="26"/>
        <v>10</v>
      </c>
      <c r="AC59" s="107">
        <f t="shared" si="27"/>
        <v>50</v>
      </c>
    </row>
    <row r="60" spans="1:29" ht="37.799999999999997" customHeight="1" x14ac:dyDescent="0.3">
      <c r="A60" s="364"/>
      <c r="B60" s="335"/>
      <c r="C60" s="294" t="s">
        <v>147</v>
      </c>
      <c r="D60" s="295" t="s">
        <v>24</v>
      </c>
      <c r="E60" s="295" t="s">
        <v>77</v>
      </c>
      <c r="F60" s="297" t="s">
        <v>91</v>
      </c>
      <c r="G60" s="228"/>
      <c r="H60" s="34">
        <v>2</v>
      </c>
      <c r="I60" s="94">
        <v>20</v>
      </c>
      <c r="J60" s="63"/>
      <c r="K60" s="63"/>
      <c r="L60" s="63"/>
      <c r="M60" s="63"/>
      <c r="N60" s="250"/>
      <c r="O60" s="250"/>
      <c r="P60" s="70">
        <f t="shared" si="22"/>
        <v>30</v>
      </c>
      <c r="Q60" s="35">
        <f t="shared" si="23"/>
        <v>20</v>
      </c>
      <c r="R60" s="34">
        <f t="shared" si="24"/>
        <v>50</v>
      </c>
      <c r="S60" s="237">
        <v>2</v>
      </c>
      <c r="T60" s="149">
        <v>10</v>
      </c>
      <c r="U60" s="63"/>
      <c r="V60" s="63"/>
      <c r="W60" s="63"/>
      <c r="X60" s="63"/>
      <c r="Y60" s="250"/>
      <c r="Z60" s="250"/>
      <c r="AA60" s="27">
        <f t="shared" si="25"/>
        <v>40</v>
      </c>
      <c r="AB60" s="34">
        <f t="shared" si="26"/>
        <v>10</v>
      </c>
      <c r="AC60" s="107">
        <f t="shared" si="27"/>
        <v>50</v>
      </c>
    </row>
    <row r="61" spans="1:29" ht="40.799999999999997" customHeight="1" x14ac:dyDescent="0.3">
      <c r="A61" s="364"/>
      <c r="B61" s="335"/>
      <c r="C61" s="294" t="s">
        <v>188</v>
      </c>
      <c r="D61" s="295" t="s">
        <v>24</v>
      </c>
      <c r="E61" s="295" t="s">
        <v>77</v>
      </c>
      <c r="F61" s="297" t="s">
        <v>91</v>
      </c>
      <c r="G61" s="231"/>
      <c r="H61" s="34">
        <v>2</v>
      </c>
      <c r="I61" s="94">
        <v>20</v>
      </c>
      <c r="J61" s="63"/>
      <c r="K61" s="63"/>
      <c r="L61" s="63"/>
      <c r="M61" s="63"/>
      <c r="N61" s="250"/>
      <c r="O61" s="250"/>
      <c r="P61" s="70">
        <f t="shared" si="22"/>
        <v>30</v>
      </c>
      <c r="Q61" s="35">
        <f t="shared" si="23"/>
        <v>20</v>
      </c>
      <c r="R61" s="34">
        <f t="shared" si="24"/>
        <v>50</v>
      </c>
      <c r="S61" s="237">
        <v>2</v>
      </c>
      <c r="T61" s="149">
        <v>10</v>
      </c>
      <c r="U61" s="63"/>
      <c r="V61" s="63"/>
      <c r="W61" s="63"/>
      <c r="X61" s="63"/>
      <c r="Y61" s="250"/>
      <c r="Z61" s="250"/>
      <c r="AA61" s="27">
        <f t="shared" si="25"/>
        <v>40</v>
      </c>
      <c r="AB61" s="34">
        <f t="shared" si="26"/>
        <v>10</v>
      </c>
      <c r="AC61" s="107">
        <f t="shared" si="27"/>
        <v>50</v>
      </c>
    </row>
    <row r="62" spans="1:29" ht="32.25" customHeight="1" x14ac:dyDescent="0.3">
      <c r="A62" s="364"/>
      <c r="B62" s="335"/>
      <c r="C62" s="294" t="s">
        <v>185</v>
      </c>
      <c r="D62" s="295" t="s">
        <v>24</v>
      </c>
      <c r="E62" s="295" t="s">
        <v>77</v>
      </c>
      <c r="F62" s="297" t="s">
        <v>96</v>
      </c>
      <c r="G62" s="228"/>
      <c r="H62" s="34">
        <v>2</v>
      </c>
      <c r="I62" s="94"/>
      <c r="J62" s="63">
        <v>20</v>
      </c>
      <c r="K62" s="63"/>
      <c r="L62" s="63"/>
      <c r="M62" s="63"/>
      <c r="N62" s="250"/>
      <c r="O62" s="250"/>
      <c r="P62" s="70">
        <f t="shared" si="22"/>
        <v>30</v>
      </c>
      <c r="Q62" s="35">
        <f t="shared" si="23"/>
        <v>20</v>
      </c>
      <c r="R62" s="34">
        <f t="shared" si="24"/>
        <v>50</v>
      </c>
      <c r="S62" s="237">
        <v>2</v>
      </c>
      <c r="T62" s="149"/>
      <c r="U62" s="63">
        <v>10</v>
      </c>
      <c r="V62" s="63"/>
      <c r="W62" s="63"/>
      <c r="X62" s="63"/>
      <c r="Y62" s="250"/>
      <c r="Z62" s="250"/>
      <c r="AA62" s="27">
        <f t="shared" si="25"/>
        <v>40</v>
      </c>
      <c r="AB62" s="34">
        <f t="shared" si="26"/>
        <v>10</v>
      </c>
      <c r="AC62" s="107">
        <f t="shared" si="27"/>
        <v>50</v>
      </c>
    </row>
    <row r="63" spans="1:29" ht="32.25" customHeight="1" x14ac:dyDescent="0.3">
      <c r="A63" s="364"/>
      <c r="B63" s="335"/>
      <c r="C63" s="294" t="s">
        <v>189</v>
      </c>
      <c r="D63" s="295" t="s">
        <v>24</v>
      </c>
      <c r="E63" s="295" t="s">
        <v>77</v>
      </c>
      <c r="F63" s="297" t="s">
        <v>96</v>
      </c>
      <c r="G63" s="228"/>
      <c r="H63" s="34">
        <v>2</v>
      </c>
      <c r="I63" s="94"/>
      <c r="J63" s="63"/>
      <c r="K63" s="63"/>
      <c r="L63" s="63"/>
      <c r="M63" s="63">
        <v>20</v>
      </c>
      <c r="N63" s="250"/>
      <c r="O63" s="250"/>
      <c r="P63" s="70">
        <f t="shared" si="22"/>
        <v>30</v>
      </c>
      <c r="Q63" s="35">
        <f t="shared" si="23"/>
        <v>20</v>
      </c>
      <c r="R63" s="34">
        <f t="shared" si="24"/>
        <v>50</v>
      </c>
      <c r="S63" s="107">
        <v>2</v>
      </c>
      <c r="T63" s="149"/>
      <c r="U63" s="63"/>
      <c r="V63" s="63"/>
      <c r="W63" s="63"/>
      <c r="X63" s="63">
        <v>10</v>
      </c>
      <c r="Y63" s="250"/>
      <c r="Z63" s="250"/>
      <c r="AA63" s="27">
        <f t="shared" si="25"/>
        <v>40</v>
      </c>
      <c r="AB63" s="34">
        <f t="shared" si="26"/>
        <v>10</v>
      </c>
      <c r="AC63" s="107">
        <f t="shared" si="27"/>
        <v>50</v>
      </c>
    </row>
    <row r="64" spans="1:29" ht="43.8" customHeight="1" x14ac:dyDescent="0.3">
      <c r="A64" s="364"/>
      <c r="B64" s="335"/>
      <c r="C64" s="294" t="s">
        <v>151</v>
      </c>
      <c r="D64" s="295" t="s">
        <v>24</v>
      </c>
      <c r="E64" s="295" t="s">
        <v>77</v>
      </c>
      <c r="F64" s="297" t="s">
        <v>96</v>
      </c>
      <c r="G64" s="228"/>
      <c r="H64" s="34">
        <v>2</v>
      </c>
      <c r="I64" s="94"/>
      <c r="J64" s="63"/>
      <c r="K64" s="63"/>
      <c r="L64" s="63">
        <v>20</v>
      </c>
      <c r="M64" s="63"/>
      <c r="N64" s="250"/>
      <c r="O64" s="250"/>
      <c r="P64" s="70">
        <f t="shared" si="22"/>
        <v>30</v>
      </c>
      <c r="Q64" s="35">
        <f t="shared" si="23"/>
        <v>20</v>
      </c>
      <c r="R64" s="34">
        <f t="shared" si="24"/>
        <v>50</v>
      </c>
      <c r="S64" s="107">
        <v>2</v>
      </c>
      <c r="T64" s="149"/>
      <c r="U64" s="63"/>
      <c r="V64" s="63"/>
      <c r="W64" s="63">
        <v>10</v>
      </c>
      <c r="X64" s="63"/>
      <c r="Y64" s="250"/>
      <c r="Z64" s="250"/>
      <c r="AA64" s="27">
        <f t="shared" si="25"/>
        <v>40</v>
      </c>
      <c r="AB64" s="34">
        <f t="shared" si="26"/>
        <v>10</v>
      </c>
      <c r="AC64" s="107">
        <f t="shared" si="27"/>
        <v>50</v>
      </c>
    </row>
    <row r="65" spans="1:29" ht="43.8" customHeight="1" x14ac:dyDescent="0.3">
      <c r="A65" s="364"/>
      <c r="B65" s="335"/>
      <c r="C65" s="295" t="s">
        <v>186</v>
      </c>
      <c r="D65" s="295" t="s">
        <v>24</v>
      </c>
      <c r="E65" s="295" t="s">
        <v>77</v>
      </c>
      <c r="F65" s="297" t="s">
        <v>91</v>
      </c>
      <c r="G65" s="231"/>
      <c r="H65" s="34">
        <v>2</v>
      </c>
      <c r="I65" s="94">
        <v>20</v>
      </c>
      <c r="J65" s="63"/>
      <c r="K65" s="63"/>
      <c r="L65" s="63"/>
      <c r="M65" s="63"/>
      <c r="N65" s="250"/>
      <c r="O65" s="250"/>
      <c r="P65" s="70">
        <f t="shared" si="22"/>
        <v>30</v>
      </c>
      <c r="Q65" s="35">
        <f t="shared" si="23"/>
        <v>20</v>
      </c>
      <c r="R65" s="34">
        <f t="shared" si="24"/>
        <v>50</v>
      </c>
      <c r="S65" s="107">
        <v>2</v>
      </c>
      <c r="T65" s="249">
        <v>10</v>
      </c>
      <c r="U65" s="250"/>
      <c r="V65" s="250"/>
      <c r="W65" s="63"/>
      <c r="X65" s="63"/>
      <c r="Y65" s="250"/>
      <c r="Z65" s="250"/>
      <c r="AA65" s="27">
        <f t="shared" si="25"/>
        <v>40</v>
      </c>
      <c r="AB65" s="34">
        <f t="shared" si="26"/>
        <v>10</v>
      </c>
      <c r="AC65" s="107">
        <f t="shared" si="27"/>
        <v>50</v>
      </c>
    </row>
    <row r="66" spans="1:29" ht="43.8" customHeight="1" thickBot="1" x14ac:dyDescent="0.35">
      <c r="A66" s="365"/>
      <c r="B66" s="336"/>
      <c r="C66" s="305" t="s">
        <v>187</v>
      </c>
      <c r="D66" s="305" t="s">
        <v>24</v>
      </c>
      <c r="E66" s="305" t="s">
        <v>77</v>
      </c>
      <c r="F66" s="306" t="s">
        <v>96</v>
      </c>
      <c r="G66" s="242"/>
      <c r="H66" s="38">
        <v>2</v>
      </c>
      <c r="I66" s="236"/>
      <c r="J66" s="75"/>
      <c r="K66" s="75"/>
      <c r="L66" s="75">
        <v>20</v>
      </c>
      <c r="M66" s="75"/>
      <c r="N66" s="247"/>
      <c r="O66" s="247"/>
      <c r="P66" s="70">
        <f t="shared" si="22"/>
        <v>30</v>
      </c>
      <c r="Q66" s="35">
        <f t="shared" si="23"/>
        <v>20</v>
      </c>
      <c r="R66" s="34">
        <f t="shared" si="24"/>
        <v>50</v>
      </c>
      <c r="S66" s="112">
        <v>2</v>
      </c>
      <c r="T66" s="248"/>
      <c r="U66" s="247"/>
      <c r="V66" s="247"/>
      <c r="W66" s="75">
        <v>10</v>
      </c>
      <c r="X66" s="75"/>
      <c r="Y66" s="247"/>
      <c r="Z66" s="247"/>
      <c r="AA66" s="37">
        <f t="shared" si="25"/>
        <v>40</v>
      </c>
      <c r="AB66" s="34">
        <f t="shared" si="26"/>
        <v>10</v>
      </c>
      <c r="AC66" s="107">
        <f t="shared" si="27"/>
        <v>50</v>
      </c>
    </row>
    <row r="67" spans="1:29" ht="24.75" customHeight="1" thickBot="1" x14ac:dyDescent="0.35">
      <c r="A67" s="331" t="s">
        <v>6</v>
      </c>
      <c r="B67" s="332"/>
      <c r="C67" s="332"/>
      <c r="D67" s="332"/>
      <c r="E67" s="332"/>
      <c r="F67" s="333"/>
      <c r="G67" s="375" t="s">
        <v>6</v>
      </c>
      <c r="H67" s="109">
        <f>SUM(H68:H86)</f>
        <v>31</v>
      </c>
      <c r="I67" s="109">
        <f t="shared" ref="I67:AC67" si="28">SUM(I68:I86)</f>
        <v>129</v>
      </c>
      <c r="J67" s="109">
        <f t="shared" si="28"/>
        <v>20</v>
      </c>
      <c r="K67" s="109">
        <f t="shared" si="28"/>
        <v>30</v>
      </c>
      <c r="L67" s="109">
        <f t="shared" si="28"/>
        <v>40</v>
      </c>
      <c r="M67" s="109">
        <f t="shared" si="28"/>
        <v>140</v>
      </c>
      <c r="N67" s="109">
        <f t="shared" si="28"/>
        <v>0</v>
      </c>
      <c r="O67" s="109">
        <f t="shared" si="28"/>
        <v>0</v>
      </c>
      <c r="P67" s="109">
        <f t="shared" si="28"/>
        <v>416</v>
      </c>
      <c r="Q67" s="109">
        <f t="shared" si="28"/>
        <v>359</v>
      </c>
      <c r="R67" s="109">
        <f t="shared" si="28"/>
        <v>775</v>
      </c>
      <c r="S67" s="109">
        <f t="shared" si="28"/>
        <v>31</v>
      </c>
      <c r="T67" s="109">
        <f t="shared" si="28"/>
        <v>74</v>
      </c>
      <c r="U67" s="109">
        <f t="shared" si="28"/>
        <v>10</v>
      </c>
      <c r="V67" s="109">
        <f t="shared" si="28"/>
        <v>30</v>
      </c>
      <c r="W67" s="109">
        <f t="shared" si="28"/>
        <v>25</v>
      </c>
      <c r="X67" s="109">
        <f t="shared" si="28"/>
        <v>75</v>
      </c>
      <c r="Y67" s="109">
        <f t="shared" si="28"/>
        <v>0</v>
      </c>
      <c r="Z67" s="109">
        <f t="shared" si="28"/>
        <v>0</v>
      </c>
      <c r="AA67" s="109">
        <f t="shared" si="28"/>
        <v>561</v>
      </c>
      <c r="AB67" s="109">
        <f t="shared" si="28"/>
        <v>214</v>
      </c>
      <c r="AC67" s="109">
        <f t="shared" si="28"/>
        <v>775</v>
      </c>
    </row>
    <row r="68" spans="1:29" ht="27.75" customHeight="1" x14ac:dyDescent="0.3">
      <c r="A68" s="354" t="s">
        <v>165</v>
      </c>
      <c r="B68" s="352" t="s">
        <v>88</v>
      </c>
      <c r="C68" s="16" t="s">
        <v>123</v>
      </c>
      <c r="D68" s="16" t="s">
        <v>24</v>
      </c>
      <c r="E68" s="163" t="s">
        <v>77</v>
      </c>
      <c r="F68" s="18" t="s">
        <v>93</v>
      </c>
      <c r="G68" s="376"/>
      <c r="H68" s="115">
        <v>2</v>
      </c>
      <c r="I68" s="116"/>
      <c r="J68" s="117"/>
      <c r="K68" s="117">
        <v>30</v>
      </c>
      <c r="L68" s="117"/>
      <c r="M68" s="117"/>
      <c r="N68" s="117"/>
      <c r="O68" s="60"/>
      <c r="P68" s="151">
        <f t="shared" ref="P68:P94" si="29">H68*25-Q68</f>
        <v>20</v>
      </c>
      <c r="Q68" s="19">
        <f t="shared" ref="Q68:Q94" si="30">SUM(I68:O68)</f>
        <v>30</v>
      </c>
      <c r="R68" s="45">
        <f t="shared" ref="R68:R94" si="31">SUM(I68:P68)</f>
        <v>50</v>
      </c>
      <c r="S68" s="115">
        <v>2</v>
      </c>
      <c r="T68" s="158"/>
      <c r="U68" s="117"/>
      <c r="V68" s="117">
        <v>30</v>
      </c>
      <c r="W68" s="117"/>
      <c r="X68" s="117"/>
      <c r="Y68" s="117"/>
      <c r="Z68" s="117"/>
      <c r="AA68" s="44">
        <f t="shared" ref="AA68:AA94" si="32">S68*25-AB68</f>
        <v>20</v>
      </c>
      <c r="AB68" s="62">
        <f t="shared" ref="AB68:AB94" si="33">SUM(T68:Z68)</f>
        <v>30</v>
      </c>
      <c r="AC68" s="45">
        <f t="shared" ref="AC68:AC94" si="34">SUM(T68:AA68)</f>
        <v>50</v>
      </c>
    </row>
    <row r="69" spans="1:29" ht="39.75" customHeight="1" x14ac:dyDescent="0.3">
      <c r="A69" s="345"/>
      <c r="B69" s="342"/>
      <c r="C69" s="25" t="s">
        <v>124</v>
      </c>
      <c r="D69" s="25" t="s">
        <v>24</v>
      </c>
      <c r="E69" s="130" t="s">
        <v>77</v>
      </c>
      <c r="F69" s="27" t="s">
        <v>73</v>
      </c>
      <c r="G69" s="376"/>
      <c r="H69" s="34">
        <v>1</v>
      </c>
      <c r="I69" s="48"/>
      <c r="J69" s="145"/>
      <c r="K69" s="145"/>
      <c r="L69" s="145"/>
      <c r="M69" s="145">
        <v>15</v>
      </c>
      <c r="N69" s="145"/>
      <c r="O69" s="145"/>
      <c r="P69" s="152">
        <f t="shared" si="29"/>
        <v>10</v>
      </c>
      <c r="Q69" s="19">
        <f t="shared" si="30"/>
        <v>15</v>
      </c>
      <c r="R69" s="34">
        <f t="shared" si="31"/>
        <v>25</v>
      </c>
      <c r="S69" s="34">
        <v>1</v>
      </c>
      <c r="T69" s="106"/>
      <c r="U69" s="145"/>
      <c r="V69" s="145"/>
      <c r="W69" s="145"/>
      <c r="X69" s="145">
        <v>10</v>
      </c>
      <c r="Y69" s="145"/>
      <c r="Z69" s="145"/>
      <c r="AA69" s="46">
        <f t="shared" si="32"/>
        <v>15</v>
      </c>
      <c r="AB69" s="35">
        <f t="shared" si="33"/>
        <v>10</v>
      </c>
      <c r="AC69" s="34">
        <f t="shared" si="34"/>
        <v>25</v>
      </c>
    </row>
    <row r="70" spans="1:29" ht="52.5" customHeight="1" thickBot="1" x14ac:dyDescent="0.35">
      <c r="A70" s="346"/>
      <c r="B70" s="343"/>
      <c r="C70" s="102" t="s">
        <v>125</v>
      </c>
      <c r="D70" s="102" t="s">
        <v>24</v>
      </c>
      <c r="E70" s="164" t="s">
        <v>76</v>
      </c>
      <c r="F70" s="103" t="s">
        <v>73</v>
      </c>
      <c r="G70" s="376"/>
      <c r="H70" s="38">
        <v>1</v>
      </c>
      <c r="I70" s="39">
        <v>9</v>
      </c>
      <c r="J70" s="40"/>
      <c r="K70" s="40"/>
      <c r="L70" s="40"/>
      <c r="M70" s="40"/>
      <c r="N70" s="40"/>
      <c r="O70" s="40"/>
      <c r="P70" s="153">
        <f t="shared" si="29"/>
        <v>16</v>
      </c>
      <c r="Q70" s="28">
        <f t="shared" si="30"/>
        <v>9</v>
      </c>
      <c r="R70" s="54">
        <f t="shared" si="31"/>
        <v>25</v>
      </c>
      <c r="S70" s="226">
        <v>1</v>
      </c>
      <c r="T70" s="124">
        <v>9</v>
      </c>
      <c r="U70" s="40"/>
      <c r="V70" s="40"/>
      <c r="W70" s="40"/>
      <c r="X70" s="40"/>
      <c r="Y70" s="40"/>
      <c r="Z70" s="40"/>
      <c r="AA70" s="156">
        <f t="shared" si="32"/>
        <v>16</v>
      </c>
      <c r="AB70" s="35">
        <f t="shared" si="33"/>
        <v>9</v>
      </c>
      <c r="AC70" s="34">
        <f t="shared" si="34"/>
        <v>25</v>
      </c>
    </row>
    <row r="71" spans="1:29" ht="26.25" customHeight="1" x14ac:dyDescent="0.3">
      <c r="A71" s="359" t="s">
        <v>166</v>
      </c>
      <c r="B71" s="361" t="s">
        <v>136</v>
      </c>
      <c r="C71" s="167" t="s">
        <v>58</v>
      </c>
      <c r="D71" s="84" t="s">
        <v>21</v>
      </c>
      <c r="E71" s="167" t="s">
        <v>76</v>
      </c>
      <c r="F71" s="85" t="s">
        <v>34</v>
      </c>
      <c r="G71" s="376"/>
      <c r="H71" s="127">
        <v>1</v>
      </c>
      <c r="I71" s="86">
        <v>15</v>
      </c>
      <c r="J71" s="87"/>
      <c r="K71" s="87"/>
      <c r="L71" s="87"/>
      <c r="M71" s="87"/>
      <c r="N71" s="60"/>
      <c r="O71" s="60"/>
      <c r="P71" s="151">
        <f t="shared" si="29"/>
        <v>10</v>
      </c>
      <c r="Q71" s="45">
        <f t="shared" si="30"/>
        <v>15</v>
      </c>
      <c r="R71" s="45">
        <f t="shared" si="31"/>
        <v>25</v>
      </c>
      <c r="S71" s="127">
        <v>1</v>
      </c>
      <c r="T71" s="154">
        <v>10</v>
      </c>
      <c r="U71" s="87"/>
      <c r="V71" s="87"/>
      <c r="W71" s="87"/>
      <c r="X71" s="87"/>
      <c r="Y71" s="60"/>
      <c r="Z71" s="60"/>
      <c r="AA71" s="44">
        <f t="shared" si="32"/>
        <v>15</v>
      </c>
      <c r="AB71" s="62">
        <f t="shared" si="33"/>
        <v>10</v>
      </c>
      <c r="AC71" s="45">
        <f t="shared" si="34"/>
        <v>25</v>
      </c>
    </row>
    <row r="72" spans="1:29" ht="26.25" customHeight="1" x14ac:dyDescent="0.3">
      <c r="A72" s="358"/>
      <c r="B72" s="353"/>
      <c r="C72" s="168" t="s">
        <v>59</v>
      </c>
      <c r="D72" s="168" t="s">
        <v>24</v>
      </c>
      <c r="E72" s="168" t="s">
        <v>76</v>
      </c>
      <c r="F72" s="67" t="s">
        <v>92</v>
      </c>
      <c r="G72" s="376"/>
      <c r="H72" s="34">
        <v>2</v>
      </c>
      <c r="I72" s="108"/>
      <c r="J72" s="69"/>
      <c r="K72" s="69"/>
      <c r="L72" s="69">
        <v>20</v>
      </c>
      <c r="M72" s="69"/>
      <c r="N72" s="169"/>
      <c r="O72" s="169"/>
      <c r="P72" s="152">
        <f t="shared" si="29"/>
        <v>30</v>
      </c>
      <c r="Q72" s="19">
        <f t="shared" si="30"/>
        <v>20</v>
      </c>
      <c r="R72" s="19">
        <f t="shared" si="31"/>
        <v>50</v>
      </c>
      <c r="S72" s="82">
        <v>2</v>
      </c>
      <c r="T72" s="68"/>
      <c r="U72" s="69"/>
      <c r="V72" s="69"/>
      <c r="W72" s="69">
        <v>15</v>
      </c>
      <c r="X72" s="69"/>
      <c r="Y72" s="169"/>
      <c r="Z72" s="169"/>
      <c r="AA72" s="46">
        <f t="shared" si="32"/>
        <v>35</v>
      </c>
      <c r="AB72" s="35">
        <f t="shared" si="33"/>
        <v>15</v>
      </c>
      <c r="AC72" s="34">
        <f t="shared" si="34"/>
        <v>50</v>
      </c>
    </row>
    <row r="73" spans="1:29" ht="26.25" customHeight="1" x14ac:dyDescent="0.3">
      <c r="A73" s="358"/>
      <c r="B73" s="353"/>
      <c r="C73" s="168" t="s">
        <v>60</v>
      </c>
      <c r="D73" s="66" t="s">
        <v>21</v>
      </c>
      <c r="E73" s="168" t="s">
        <v>77</v>
      </c>
      <c r="F73" s="67" t="s">
        <v>34</v>
      </c>
      <c r="G73" s="376"/>
      <c r="H73" s="34">
        <v>2</v>
      </c>
      <c r="I73" s="108">
        <v>30</v>
      </c>
      <c r="J73" s="69"/>
      <c r="K73" s="69"/>
      <c r="L73" s="69"/>
      <c r="M73" s="69"/>
      <c r="N73" s="169"/>
      <c r="O73" s="169"/>
      <c r="P73" s="152">
        <f t="shared" si="29"/>
        <v>20</v>
      </c>
      <c r="Q73" s="34">
        <f t="shared" si="30"/>
        <v>30</v>
      </c>
      <c r="R73" s="34">
        <f t="shared" si="31"/>
        <v>50</v>
      </c>
      <c r="S73" s="82">
        <v>2</v>
      </c>
      <c r="T73" s="68">
        <v>15</v>
      </c>
      <c r="U73" s="69"/>
      <c r="V73" s="69"/>
      <c r="W73" s="69"/>
      <c r="X73" s="69"/>
      <c r="Y73" s="169"/>
      <c r="Z73" s="169"/>
      <c r="AA73" s="46">
        <f t="shared" si="32"/>
        <v>35</v>
      </c>
      <c r="AB73" s="35">
        <f t="shared" si="33"/>
        <v>15</v>
      </c>
      <c r="AC73" s="34">
        <f t="shared" si="34"/>
        <v>50</v>
      </c>
    </row>
    <row r="74" spans="1:29" ht="36.75" customHeight="1" thickBot="1" x14ac:dyDescent="0.35">
      <c r="A74" s="358"/>
      <c r="B74" s="353"/>
      <c r="C74" s="168" t="s">
        <v>71</v>
      </c>
      <c r="D74" s="168" t="s">
        <v>24</v>
      </c>
      <c r="E74" s="168" t="s">
        <v>77</v>
      </c>
      <c r="F74" s="67" t="s">
        <v>92</v>
      </c>
      <c r="G74" s="376"/>
      <c r="H74" s="54">
        <v>2</v>
      </c>
      <c r="I74" s="113"/>
      <c r="J74" s="71"/>
      <c r="K74" s="71"/>
      <c r="L74" s="71"/>
      <c r="M74" s="71">
        <v>30</v>
      </c>
      <c r="N74" s="77"/>
      <c r="O74" s="77"/>
      <c r="P74" s="170">
        <f t="shared" si="29"/>
        <v>20</v>
      </c>
      <c r="Q74" s="28">
        <f t="shared" si="30"/>
        <v>30</v>
      </c>
      <c r="R74" s="28">
        <f t="shared" si="31"/>
        <v>50</v>
      </c>
      <c r="S74" s="226">
        <v>2</v>
      </c>
      <c r="T74" s="123"/>
      <c r="U74" s="71"/>
      <c r="V74" s="71"/>
      <c r="W74" s="71"/>
      <c r="X74" s="71">
        <v>15</v>
      </c>
      <c r="Y74" s="77"/>
      <c r="Z74" s="77"/>
      <c r="AA74" s="178">
        <f t="shared" si="32"/>
        <v>35</v>
      </c>
      <c r="AB74" s="78">
        <f t="shared" si="33"/>
        <v>15</v>
      </c>
      <c r="AC74" s="54">
        <f t="shared" si="34"/>
        <v>50</v>
      </c>
    </row>
    <row r="75" spans="1:29" ht="72" customHeight="1" thickBot="1" x14ac:dyDescent="0.35">
      <c r="A75" s="207" t="s">
        <v>167</v>
      </c>
      <c r="B75" s="208" t="s">
        <v>137</v>
      </c>
      <c r="C75" s="208" t="s">
        <v>144</v>
      </c>
      <c r="D75" s="211" t="s">
        <v>24</v>
      </c>
      <c r="E75" s="212" t="s">
        <v>77</v>
      </c>
      <c r="F75" s="213" t="s">
        <v>92</v>
      </c>
      <c r="G75" s="377"/>
      <c r="H75" s="199">
        <v>1</v>
      </c>
      <c r="I75" s="214"/>
      <c r="J75" s="211"/>
      <c r="K75" s="211"/>
      <c r="L75" s="211"/>
      <c r="M75" s="211">
        <v>15</v>
      </c>
      <c r="N75" s="211"/>
      <c r="O75" s="211"/>
      <c r="P75" s="215">
        <f t="shared" si="29"/>
        <v>10</v>
      </c>
      <c r="Q75" s="217">
        <f t="shared" si="30"/>
        <v>15</v>
      </c>
      <c r="R75" s="199">
        <f t="shared" si="31"/>
        <v>25</v>
      </c>
      <c r="S75" s="257">
        <v>1</v>
      </c>
      <c r="T75" s="214"/>
      <c r="U75" s="211"/>
      <c r="V75" s="211"/>
      <c r="W75" s="211"/>
      <c r="X75" s="211">
        <v>10</v>
      </c>
      <c r="Y75" s="211"/>
      <c r="Z75" s="211"/>
      <c r="AA75" s="215">
        <f t="shared" si="32"/>
        <v>15</v>
      </c>
      <c r="AB75" s="199">
        <f t="shared" si="33"/>
        <v>10</v>
      </c>
      <c r="AC75" s="218">
        <f t="shared" si="34"/>
        <v>25</v>
      </c>
    </row>
    <row r="76" spans="1:29" ht="72" customHeight="1" thickBot="1" x14ac:dyDescent="0.35">
      <c r="A76" s="207" t="s">
        <v>168</v>
      </c>
      <c r="B76" s="208" t="s">
        <v>164</v>
      </c>
      <c r="C76" s="208" t="s">
        <v>163</v>
      </c>
      <c r="D76" s="208" t="s">
        <v>24</v>
      </c>
      <c r="E76" s="212" t="s">
        <v>77</v>
      </c>
      <c r="F76" s="254" t="s">
        <v>34</v>
      </c>
      <c r="G76" s="377"/>
      <c r="H76" s="255">
        <v>1</v>
      </c>
      <c r="I76" s="243"/>
      <c r="J76" s="220"/>
      <c r="K76" s="220"/>
      <c r="L76" s="220"/>
      <c r="M76" s="220">
        <v>15</v>
      </c>
      <c r="N76" s="211"/>
      <c r="O76" s="211"/>
      <c r="P76" s="215">
        <f t="shared" si="29"/>
        <v>10</v>
      </c>
      <c r="Q76" s="217">
        <f t="shared" si="30"/>
        <v>15</v>
      </c>
      <c r="R76" s="240">
        <f t="shared" si="31"/>
        <v>25</v>
      </c>
      <c r="S76" s="257">
        <v>1</v>
      </c>
      <c r="T76" s="243"/>
      <c r="U76" s="220"/>
      <c r="V76" s="220"/>
      <c r="W76" s="220"/>
      <c r="X76" s="220">
        <v>10</v>
      </c>
      <c r="Y76" s="211"/>
      <c r="Z76" s="211"/>
      <c r="AA76" s="215">
        <f t="shared" si="32"/>
        <v>15</v>
      </c>
      <c r="AB76" s="240">
        <f t="shared" si="33"/>
        <v>10</v>
      </c>
      <c r="AC76" s="218">
        <f t="shared" si="34"/>
        <v>25</v>
      </c>
    </row>
    <row r="77" spans="1:29" s="4" customFormat="1" ht="34.5" customHeight="1" x14ac:dyDescent="0.3">
      <c r="A77" s="337" t="s">
        <v>175</v>
      </c>
      <c r="B77" s="334" t="s">
        <v>89</v>
      </c>
      <c r="C77" s="302" t="s">
        <v>65</v>
      </c>
      <c r="D77" s="303" t="s">
        <v>24</v>
      </c>
      <c r="E77" s="307" t="s">
        <v>77</v>
      </c>
      <c r="F77" s="304" t="s">
        <v>91</v>
      </c>
      <c r="G77" s="377"/>
      <c r="H77" s="45">
        <v>2</v>
      </c>
      <c r="I77" s="196">
        <v>20</v>
      </c>
      <c r="J77" s="55"/>
      <c r="K77" s="55"/>
      <c r="L77" s="55"/>
      <c r="M77" s="55"/>
      <c r="N77" s="246"/>
      <c r="O77" s="246"/>
      <c r="P77" s="265">
        <f t="shared" si="29"/>
        <v>30</v>
      </c>
      <c r="Q77" s="62">
        <f t="shared" si="30"/>
        <v>20</v>
      </c>
      <c r="R77" s="45">
        <f t="shared" si="31"/>
        <v>50</v>
      </c>
      <c r="S77" s="58">
        <v>2</v>
      </c>
      <c r="T77" s="264">
        <v>10</v>
      </c>
      <c r="U77" s="55"/>
      <c r="V77" s="55"/>
      <c r="W77" s="55"/>
      <c r="X77" s="55"/>
      <c r="Y77" s="271"/>
      <c r="Z77" s="271"/>
      <c r="AA77" s="18">
        <f t="shared" si="32"/>
        <v>40</v>
      </c>
      <c r="AB77" s="45">
        <f t="shared" si="33"/>
        <v>10</v>
      </c>
      <c r="AC77" s="58">
        <f t="shared" si="34"/>
        <v>50</v>
      </c>
    </row>
    <row r="78" spans="1:29" s="4" customFormat="1" ht="27" customHeight="1" x14ac:dyDescent="0.3">
      <c r="A78" s="338"/>
      <c r="B78" s="335"/>
      <c r="C78" s="294" t="s">
        <v>66</v>
      </c>
      <c r="D78" s="295" t="s">
        <v>24</v>
      </c>
      <c r="E78" s="296" t="s">
        <v>77</v>
      </c>
      <c r="F78" s="297" t="s">
        <v>96</v>
      </c>
      <c r="G78" s="377"/>
      <c r="H78" s="19">
        <v>2</v>
      </c>
      <c r="I78" s="259"/>
      <c r="J78" s="65"/>
      <c r="K78" s="65"/>
      <c r="L78" s="65"/>
      <c r="M78" s="65">
        <v>20</v>
      </c>
      <c r="N78" s="253"/>
      <c r="O78" s="253"/>
      <c r="P78" s="266">
        <f t="shared" si="29"/>
        <v>30</v>
      </c>
      <c r="Q78" s="35">
        <f t="shared" si="30"/>
        <v>20</v>
      </c>
      <c r="R78" s="34">
        <f t="shared" si="31"/>
        <v>50</v>
      </c>
      <c r="S78" s="42">
        <v>2</v>
      </c>
      <c r="T78" s="262"/>
      <c r="U78" s="65"/>
      <c r="V78" s="65"/>
      <c r="W78" s="65"/>
      <c r="X78" s="65">
        <v>10</v>
      </c>
      <c r="Y78" s="274"/>
      <c r="Z78" s="274"/>
      <c r="AA78" s="263">
        <f t="shared" si="32"/>
        <v>40</v>
      </c>
      <c r="AB78" s="34">
        <f t="shared" si="33"/>
        <v>10</v>
      </c>
      <c r="AC78" s="107">
        <f t="shared" si="34"/>
        <v>50</v>
      </c>
    </row>
    <row r="79" spans="1:29" s="4" customFormat="1" ht="23.25" customHeight="1" x14ac:dyDescent="0.3">
      <c r="A79" s="338"/>
      <c r="B79" s="335"/>
      <c r="C79" s="294" t="s">
        <v>67</v>
      </c>
      <c r="D79" s="295" t="s">
        <v>24</v>
      </c>
      <c r="E79" s="296" t="s">
        <v>77</v>
      </c>
      <c r="F79" s="297" t="s">
        <v>91</v>
      </c>
      <c r="G79" s="377"/>
      <c r="H79" s="19">
        <v>2</v>
      </c>
      <c r="I79" s="259">
        <v>20</v>
      </c>
      <c r="J79" s="65"/>
      <c r="K79" s="65"/>
      <c r="L79" s="65"/>
      <c r="M79" s="65"/>
      <c r="N79" s="253"/>
      <c r="O79" s="253"/>
      <c r="P79" s="266">
        <f t="shared" si="29"/>
        <v>30</v>
      </c>
      <c r="Q79" s="35">
        <f t="shared" si="30"/>
        <v>20</v>
      </c>
      <c r="R79" s="34">
        <f t="shared" si="31"/>
        <v>50</v>
      </c>
      <c r="S79" s="42">
        <v>2</v>
      </c>
      <c r="T79" s="262">
        <v>10</v>
      </c>
      <c r="U79" s="65"/>
      <c r="V79" s="65"/>
      <c r="W79" s="65"/>
      <c r="X79" s="65"/>
      <c r="Y79" s="274"/>
      <c r="Z79" s="274"/>
      <c r="AA79" s="263">
        <f t="shared" si="32"/>
        <v>40</v>
      </c>
      <c r="AB79" s="34">
        <f t="shared" si="33"/>
        <v>10</v>
      </c>
      <c r="AC79" s="107">
        <f t="shared" si="34"/>
        <v>50</v>
      </c>
    </row>
    <row r="80" spans="1:29" s="4" customFormat="1" ht="33" customHeight="1" x14ac:dyDescent="0.3">
      <c r="A80" s="338"/>
      <c r="B80" s="335"/>
      <c r="C80" s="294" t="s">
        <v>68</v>
      </c>
      <c r="D80" s="295" t="s">
        <v>24</v>
      </c>
      <c r="E80" s="296" t="s">
        <v>77</v>
      </c>
      <c r="F80" s="297" t="s">
        <v>96</v>
      </c>
      <c r="G80" s="377"/>
      <c r="H80" s="34">
        <v>2</v>
      </c>
      <c r="I80" s="94"/>
      <c r="J80" s="63"/>
      <c r="K80" s="63"/>
      <c r="L80" s="63"/>
      <c r="M80" s="63">
        <v>20</v>
      </c>
      <c r="N80" s="250"/>
      <c r="O80" s="250"/>
      <c r="P80" s="70">
        <f t="shared" si="29"/>
        <v>30</v>
      </c>
      <c r="Q80" s="35">
        <f t="shared" si="30"/>
        <v>20</v>
      </c>
      <c r="R80" s="34">
        <f t="shared" si="31"/>
        <v>50</v>
      </c>
      <c r="S80" s="107">
        <v>2</v>
      </c>
      <c r="T80" s="149"/>
      <c r="U80" s="63"/>
      <c r="V80" s="63"/>
      <c r="W80" s="63"/>
      <c r="X80" s="63">
        <v>10</v>
      </c>
      <c r="Y80" s="273"/>
      <c r="Z80" s="273"/>
      <c r="AA80" s="27">
        <f t="shared" si="32"/>
        <v>40</v>
      </c>
      <c r="AB80" s="34">
        <f t="shared" si="33"/>
        <v>10</v>
      </c>
      <c r="AC80" s="107">
        <f t="shared" si="34"/>
        <v>50</v>
      </c>
    </row>
    <row r="81" spans="1:29" s="4" customFormat="1" ht="33" customHeight="1" x14ac:dyDescent="0.3">
      <c r="A81" s="338"/>
      <c r="B81" s="335"/>
      <c r="C81" s="294" t="s">
        <v>182</v>
      </c>
      <c r="D81" s="295" t="s">
        <v>24</v>
      </c>
      <c r="E81" s="296" t="s">
        <v>77</v>
      </c>
      <c r="F81" s="297" t="s">
        <v>96</v>
      </c>
      <c r="G81" s="377"/>
      <c r="H81" s="34">
        <v>1</v>
      </c>
      <c r="I81" s="94"/>
      <c r="J81" s="63"/>
      <c r="K81" s="63"/>
      <c r="L81" s="63"/>
      <c r="M81" s="63">
        <v>15</v>
      </c>
      <c r="N81" s="250"/>
      <c r="O81" s="250"/>
      <c r="P81" s="70">
        <f t="shared" si="29"/>
        <v>10</v>
      </c>
      <c r="Q81" s="35">
        <f t="shared" si="30"/>
        <v>15</v>
      </c>
      <c r="R81" s="34">
        <f t="shared" si="31"/>
        <v>25</v>
      </c>
      <c r="S81" s="107">
        <v>1</v>
      </c>
      <c r="T81" s="149"/>
      <c r="U81" s="63"/>
      <c r="V81" s="63"/>
      <c r="W81" s="63"/>
      <c r="X81" s="63">
        <v>5</v>
      </c>
      <c r="Y81" s="273"/>
      <c r="Z81" s="273"/>
      <c r="AA81" s="27">
        <f t="shared" si="32"/>
        <v>20</v>
      </c>
      <c r="AB81" s="34">
        <f t="shared" si="33"/>
        <v>5</v>
      </c>
      <c r="AC81" s="107">
        <f t="shared" si="34"/>
        <v>25</v>
      </c>
    </row>
    <row r="82" spans="1:29" s="4" customFormat="1" ht="33" customHeight="1" x14ac:dyDescent="0.3">
      <c r="A82" s="338"/>
      <c r="B82" s="335"/>
      <c r="C82" s="294" t="s">
        <v>181</v>
      </c>
      <c r="D82" s="295" t="s">
        <v>24</v>
      </c>
      <c r="E82" s="296" t="s">
        <v>77</v>
      </c>
      <c r="F82" s="297" t="s">
        <v>96</v>
      </c>
      <c r="G82" s="377"/>
      <c r="H82" s="34">
        <v>1</v>
      </c>
      <c r="I82" s="94"/>
      <c r="J82" s="63"/>
      <c r="K82" s="63"/>
      <c r="L82" s="63"/>
      <c r="M82" s="63">
        <v>10</v>
      </c>
      <c r="N82" s="250"/>
      <c r="O82" s="250"/>
      <c r="P82" s="70">
        <f t="shared" si="29"/>
        <v>15</v>
      </c>
      <c r="Q82" s="35">
        <f t="shared" si="30"/>
        <v>10</v>
      </c>
      <c r="R82" s="34">
        <f t="shared" si="31"/>
        <v>25</v>
      </c>
      <c r="S82" s="107">
        <v>1</v>
      </c>
      <c r="T82" s="149"/>
      <c r="U82" s="63"/>
      <c r="V82" s="63"/>
      <c r="W82" s="63"/>
      <c r="X82" s="63">
        <v>5</v>
      </c>
      <c r="Y82" s="273"/>
      <c r="Z82" s="273"/>
      <c r="AA82" s="27">
        <f t="shared" si="32"/>
        <v>20</v>
      </c>
      <c r="AB82" s="34">
        <f t="shared" si="33"/>
        <v>5</v>
      </c>
      <c r="AC82" s="107">
        <f t="shared" si="34"/>
        <v>25</v>
      </c>
    </row>
    <row r="83" spans="1:29" s="4" customFormat="1" ht="33" customHeight="1" x14ac:dyDescent="0.3">
      <c r="A83" s="338"/>
      <c r="B83" s="335"/>
      <c r="C83" s="294" t="s">
        <v>183</v>
      </c>
      <c r="D83" s="295" t="s">
        <v>24</v>
      </c>
      <c r="E83" s="296" t="s">
        <v>76</v>
      </c>
      <c r="F83" s="297" t="s">
        <v>91</v>
      </c>
      <c r="G83" s="377"/>
      <c r="H83" s="34">
        <v>2</v>
      </c>
      <c r="I83" s="94">
        <v>15</v>
      </c>
      <c r="J83" s="63"/>
      <c r="K83" s="63"/>
      <c r="L83" s="63"/>
      <c r="M83" s="63"/>
      <c r="N83" s="250"/>
      <c r="O83" s="250"/>
      <c r="P83" s="70">
        <f t="shared" si="29"/>
        <v>35</v>
      </c>
      <c r="Q83" s="35">
        <f t="shared" si="30"/>
        <v>15</v>
      </c>
      <c r="R83" s="34">
        <f t="shared" si="31"/>
        <v>50</v>
      </c>
      <c r="S83" s="107">
        <v>2</v>
      </c>
      <c r="T83" s="149">
        <v>10</v>
      </c>
      <c r="U83" s="63"/>
      <c r="V83" s="63"/>
      <c r="W83" s="63"/>
      <c r="X83" s="63"/>
      <c r="Y83" s="273"/>
      <c r="Z83" s="273"/>
      <c r="AA83" s="27">
        <f t="shared" si="32"/>
        <v>40</v>
      </c>
      <c r="AB83" s="34">
        <f t="shared" si="33"/>
        <v>10</v>
      </c>
      <c r="AC83" s="107">
        <f t="shared" si="34"/>
        <v>50</v>
      </c>
    </row>
    <row r="84" spans="1:29" s="4" customFormat="1" ht="33" customHeight="1" x14ac:dyDescent="0.3">
      <c r="A84" s="338"/>
      <c r="B84" s="335"/>
      <c r="C84" s="294" t="s">
        <v>184</v>
      </c>
      <c r="D84" s="295" t="s">
        <v>24</v>
      </c>
      <c r="E84" s="296" t="s">
        <v>76</v>
      </c>
      <c r="F84" s="297" t="s">
        <v>96</v>
      </c>
      <c r="G84" s="377"/>
      <c r="H84" s="34">
        <v>2</v>
      </c>
      <c r="I84" s="94"/>
      <c r="J84" s="63">
        <v>20</v>
      </c>
      <c r="K84" s="63"/>
      <c r="L84" s="63"/>
      <c r="M84" s="63"/>
      <c r="N84" s="250"/>
      <c r="O84" s="250"/>
      <c r="P84" s="70">
        <f t="shared" si="29"/>
        <v>30</v>
      </c>
      <c r="Q84" s="35">
        <f t="shared" si="30"/>
        <v>20</v>
      </c>
      <c r="R84" s="34">
        <f t="shared" si="31"/>
        <v>50</v>
      </c>
      <c r="S84" s="237">
        <v>2</v>
      </c>
      <c r="T84" s="149"/>
      <c r="U84" s="63">
        <v>10</v>
      </c>
      <c r="V84" s="63"/>
      <c r="W84" s="63"/>
      <c r="X84" s="63"/>
      <c r="Y84" s="273"/>
      <c r="Z84" s="273"/>
      <c r="AA84" s="27">
        <f t="shared" si="32"/>
        <v>40</v>
      </c>
      <c r="AB84" s="34">
        <f t="shared" si="33"/>
        <v>10</v>
      </c>
      <c r="AC84" s="107">
        <f t="shared" si="34"/>
        <v>50</v>
      </c>
    </row>
    <row r="85" spans="1:29" s="4" customFormat="1" ht="37.5" customHeight="1" x14ac:dyDescent="0.3">
      <c r="A85" s="338"/>
      <c r="B85" s="335"/>
      <c r="C85" s="294" t="s">
        <v>70</v>
      </c>
      <c r="D85" s="295" t="s">
        <v>24</v>
      </c>
      <c r="E85" s="296" t="s">
        <v>77</v>
      </c>
      <c r="F85" s="297" t="s">
        <v>91</v>
      </c>
      <c r="G85" s="377"/>
      <c r="H85" s="82">
        <v>2</v>
      </c>
      <c r="I85" s="94">
        <v>20</v>
      </c>
      <c r="J85" s="63"/>
      <c r="K85" s="63"/>
      <c r="L85" s="63"/>
      <c r="M85" s="63"/>
      <c r="N85" s="250"/>
      <c r="O85" s="250"/>
      <c r="P85" s="70">
        <f t="shared" si="29"/>
        <v>30</v>
      </c>
      <c r="Q85" s="35">
        <f t="shared" si="30"/>
        <v>20</v>
      </c>
      <c r="R85" s="34">
        <f t="shared" si="31"/>
        <v>50</v>
      </c>
      <c r="S85" s="237">
        <v>2</v>
      </c>
      <c r="T85" s="149">
        <v>10</v>
      </c>
      <c r="U85" s="63"/>
      <c r="V85" s="63"/>
      <c r="W85" s="63"/>
      <c r="X85" s="63"/>
      <c r="Y85" s="273"/>
      <c r="Z85" s="273"/>
      <c r="AA85" s="27">
        <f t="shared" si="32"/>
        <v>40</v>
      </c>
      <c r="AB85" s="34">
        <f t="shared" si="33"/>
        <v>10</v>
      </c>
      <c r="AC85" s="107">
        <f t="shared" si="34"/>
        <v>50</v>
      </c>
    </row>
    <row r="86" spans="1:29" s="4" customFormat="1" ht="50.25" customHeight="1" thickBot="1" x14ac:dyDescent="0.35">
      <c r="A86" s="339"/>
      <c r="B86" s="336"/>
      <c r="C86" s="308" t="s">
        <v>126</v>
      </c>
      <c r="D86" s="305" t="s">
        <v>24</v>
      </c>
      <c r="E86" s="309" t="s">
        <v>77</v>
      </c>
      <c r="F86" s="306" t="s">
        <v>96</v>
      </c>
      <c r="G86" s="377"/>
      <c r="H86" s="125">
        <v>2</v>
      </c>
      <c r="I86" s="236"/>
      <c r="J86" s="75"/>
      <c r="K86" s="75"/>
      <c r="L86" s="75">
        <v>20</v>
      </c>
      <c r="M86" s="75"/>
      <c r="N86" s="247"/>
      <c r="O86" s="247"/>
      <c r="P86" s="114">
        <f t="shared" si="29"/>
        <v>30</v>
      </c>
      <c r="Q86" s="43">
        <f t="shared" si="30"/>
        <v>20</v>
      </c>
      <c r="R86" s="38">
        <f t="shared" si="31"/>
        <v>50</v>
      </c>
      <c r="S86" s="238">
        <v>2</v>
      </c>
      <c r="T86" s="275"/>
      <c r="U86" s="75"/>
      <c r="V86" s="75"/>
      <c r="W86" s="75">
        <v>10</v>
      </c>
      <c r="X86" s="75"/>
      <c r="Y86" s="272"/>
      <c r="Z86" s="272"/>
      <c r="AA86" s="37">
        <f t="shared" si="32"/>
        <v>40</v>
      </c>
      <c r="AB86" s="38">
        <f t="shared" si="33"/>
        <v>10</v>
      </c>
      <c r="AC86" s="112">
        <f t="shared" si="34"/>
        <v>50</v>
      </c>
    </row>
    <row r="87" spans="1:29" s="4" customFormat="1" ht="36" customHeight="1" x14ac:dyDescent="0.3">
      <c r="A87" s="382" t="s">
        <v>177</v>
      </c>
      <c r="B87" s="385" t="s">
        <v>157</v>
      </c>
      <c r="C87" s="295" t="s">
        <v>152</v>
      </c>
      <c r="D87" s="295" t="s">
        <v>24</v>
      </c>
      <c r="E87" s="296" t="s">
        <v>77</v>
      </c>
      <c r="F87" s="297" t="s">
        <v>91</v>
      </c>
      <c r="G87" s="227"/>
      <c r="H87" s="19">
        <v>2</v>
      </c>
      <c r="I87" s="259">
        <v>20</v>
      </c>
      <c r="J87" s="65"/>
      <c r="K87" s="65"/>
      <c r="L87" s="65"/>
      <c r="M87" s="65"/>
      <c r="N87" s="253"/>
      <c r="O87" s="253"/>
      <c r="P87" s="118">
        <f t="shared" si="29"/>
        <v>30</v>
      </c>
      <c r="Q87" s="24">
        <f t="shared" si="30"/>
        <v>20</v>
      </c>
      <c r="R87" s="19">
        <f t="shared" si="31"/>
        <v>50</v>
      </c>
      <c r="S87" s="42">
        <v>2</v>
      </c>
      <c r="T87" s="270">
        <v>10</v>
      </c>
      <c r="U87" s="253"/>
      <c r="V87" s="253"/>
      <c r="W87" s="65"/>
      <c r="X87" s="65"/>
      <c r="Y87" s="253"/>
      <c r="Z87" s="253"/>
      <c r="AA87" s="118">
        <f t="shared" si="32"/>
        <v>40</v>
      </c>
      <c r="AB87" s="24">
        <f t="shared" si="33"/>
        <v>10</v>
      </c>
      <c r="AC87" s="19">
        <f t="shared" si="34"/>
        <v>50</v>
      </c>
    </row>
    <row r="88" spans="1:29" s="4" customFormat="1" ht="46.8" customHeight="1" x14ac:dyDescent="0.3">
      <c r="A88" s="383"/>
      <c r="B88" s="386"/>
      <c r="C88" s="294" t="s">
        <v>193</v>
      </c>
      <c r="D88" s="295" t="s">
        <v>24</v>
      </c>
      <c r="E88" s="296" t="s">
        <v>77</v>
      </c>
      <c r="F88" s="297" t="s">
        <v>96</v>
      </c>
      <c r="G88" s="227"/>
      <c r="H88" s="34">
        <v>2</v>
      </c>
      <c r="I88" s="94"/>
      <c r="J88" s="63">
        <v>20</v>
      </c>
      <c r="K88" s="63"/>
      <c r="L88" s="63"/>
      <c r="M88" s="63"/>
      <c r="N88" s="250"/>
      <c r="O88" s="250"/>
      <c r="P88" s="70">
        <f t="shared" si="29"/>
        <v>30</v>
      </c>
      <c r="Q88" s="35">
        <f t="shared" si="30"/>
        <v>20</v>
      </c>
      <c r="R88" s="34">
        <f t="shared" si="31"/>
        <v>50</v>
      </c>
      <c r="S88" s="107">
        <v>2</v>
      </c>
      <c r="T88" s="126"/>
      <c r="U88" s="250">
        <v>10</v>
      </c>
      <c r="V88" s="250"/>
      <c r="W88" s="63"/>
      <c r="X88" s="63"/>
      <c r="Y88" s="250"/>
      <c r="Z88" s="250"/>
      <c r="AA88" s="70">
        <f t="shared" si="32"/>
        <v>40</v>
      </c>
      <c r="AB88" s="35">
        <f t="shared" si="33"/>
        <v>10</v>
      </c>
      <c r="AC88" s="34">
        <f t="shared" si="34"/>
        <v>50</v>
      </c>
    </row>
    <row r="89" spans="1:29" s="4" customFormat="1" ht="36" customHeight="1" x14ac:dyDescent="0.3">
      <c r="A89" s="383"/>
      <c r="B89" s="386"/>
      <c r="C89" s="294" t="s">
        <v>153</v>
      </c>
      <c r="D89" s="295" t="s">
        <v>24</v>
      </c>
      <c r="E89" s="296" t="s">
        <v>77</v>
      </c>
      <c r="F89" s="297" t="s">
        <v>96</v>
      </c>
      <c r="G89" s="227"/>
      <c r="H89" s="34">
        <v>2</v>
      </c>
      <c r="I89" s="94"/>
      <c r="J89" s="63"/>
      <c r="K89" s="63"/>
      <c r="L89" s="63"/>
      <c r="M89" s="63">
        <v>20</v>
      </c>
      <c r="N89" s="250"/>
      <c r="O89" s="250"/>
      <c r="P89" s="70">
        <f t="shared" si="29"/>
        <v>30</v>
      </c>
      <c r="Q89" s="35">
        <f t="shared" si="30"/>
        <v>20</v>
      </c>
      <c r="R89" s="34">
        <f t="shared" si="31"/>
        <v>50</v>
      </c>
      <c r="S89" s="107">
        <v>2</v>
      </c>
      <c r="T89" s="126"/>
      <c r="U89" s="250"/>
      <c r="V89" s="250"/>
      <c r="W89" s="63"/>
      <c r="X89" s="63">
        <v>10</v>
      </c>
      <c r="Y89" s="250"/>
      <c r="Z89" s="250"/>
      <c r="AA89" s="70">
        <f t="shared" si="32"/>
        <v>40</v>
      </c>
      <c r="AB89" s="35">
        <f t="shared" si="33"/>
        <v>10</v>
      </c>
      <c r="AC89" s="34">
        <f t="shared" si="34"/>
        <v>50</v>
      </c>
    </row>
    <row r="90" spans="1:29" s="4" customFormat="1" ht="36" customHeight="1" x14ac:dyDescent="0.3">
      <c r="A90" s="383"/>
      <c r="B90" s="386"/>
      <c r="C90" s="294" t="s">
        <v>149</v>
      </c>
      <c r="D90" s="295" t="s">
        <v>24</v>
      </c>
      <c r="E90" s="295" t="s">
        <v>77</v>
      </c>
      <c r="F90" s="297" t="s">
        <v>96</v>
      </c>
      <c r="G90" s="245"/>
      <c r="H90" s="34">
        <v>2</v>
      </c>
      <c r="I90" s="94"/>
      <c r="J90" s="63"/>
      <c r="K90" s="63"/>
      <c r="L90" s="63">
        <v>30</v>
      </c>
      <c r="M90" s="63"/>
      <c r="N90" s="250"/>
      <c r="O90" s="250"/>
      <c r="P90" s="70">
        <f t="shared" si="29"/>
        <v>20</v>
      </c>
      <c r="Q90" s="35">
        <f t="shared" si="30"/>
        <v>30</v>
      </c>
      <c r="R90" s="34">
        <f t="shared" si="31"/>
        <v>50</v>
      </c>
      <c r="S90" s="107">
        <v>2</v>
      </c>
      <c r="T90" s="94"/>
      <c r="U90" s="63"/>
      <c r="V90" s="63"/>
      <c r="W90" s="63">
        <v>10</v>
      </c>
      <c r="X90" s="63"/>
      <c r="Y90" s="250"/>
      <c r="Z90" s="250"/>
      <c r="AA90" s="70">
        <f t="shared" si="32"/>
        <v>40</v>
      </c>
      <c r="AB90" s="34">
        <f t="shared" si="33"/>
        <v>10</v>
      </c>
      <c r="AC90" s="107">
        <f t="shared" si="34"/>
        <v>50</v>
      </c>
    </row>
    <row r="91" spans="1:29" s="4" customFormat="1" ht="36" customHeight="1" x14ac:dyDescent="0.3">
      <c r="A91" s="383"/>
      <c r="B91" s="386"/>
      <c r="C91" s="294" t="s">
        <v>192</v>
      </c>
      <c r="D91" s="295" t="s">
        <v>24</v>
      </c>
      <c r="E91" s="296" t="s">
        <v>77</v>
      </c>
      <c r="F91" s="297" t="s">
        <v>91</v>
      </c>
      <c r="G91" s="227"/>
      <c r="H91" s="34">
        <v>2</v>
      </c>
      <c r="I91" s="94">
        <v>15</v>
      </c>
      <c r="J91" s="63"/>
      <c r="K91" s="63"/>
      <c r="L91" s="63"/>
      <c r="M91" s="63"/>
      <c r="N91" s="250"/>
      <c r="O91" s="250"/>
      <c r="P91" s="70">
        <f t="shared" si="29"/>
        <v>35</v>
      </c>
      <c r="Q91" s="35">
        <f t="shared" si="30"/>
        <v>15</v>
      </c>
      <c r="R91" s="34">
        <f t="shared" si="31"/>
        <v>50</v>
      </c>
      <c r="S91" s="107">
        <v>2</v>
      </c>
      <c r="T91" s="126">
        <v>10</v>
      </c>
      <c r="U91" s="250"/>
      <c r="V91" s="250"/>
      <c r="W91" s="63"/>
      <c r="X91" s="63"/>
      <c r="Y91" s="250"/>
      <c r="Z91" s="250"/>
      <c r="AA91" s="70">
        <f t="shared" si="32"/>
        <v>40</v>
      </c>
      <c r="AB91" s="35">
        <f t="shared" si="33"/>
        <v>10</v>
      </c>
      <c r="AC91" s="34">
        <f t="shared" si="34"/>
        <v>50</v>
      </c>
    </row>
    <row r="92" spans="1:29" s="4" customFormat="1" ht="36" customHeight="1" x14ac:dyDescent="0.3">
      <c r="A92" s="383"/>
      <c r="B92" s="386"/>
      <c r="C92" s="294" t="s">
        <v>191</v>
      </c>
      <c r="D92" s="295" t="s">
        <v>24</v>
      </c>
      <c r="E92" s="296" t="s">
        <v>77</v>
      </c>
      <c r="F92" s="297" t="s">
        <v>96</v>
      </c>
      <c r="G92" s="241"/>
      <c r="H92" s="34">
        <v>2</v>
      </c>
      <c r="I92" s="94"/>
      <c r="J92" s="63"/>
      <c r="K92" s="63"/>
      <c r="L92" s="63">
        <v>15</v>
      </c>
      <c r="M92" s="63"/>
      <c r="N92" s="250"/>
      <c r="O92" s="250"/>
      <c r="P92" s="70">
        <f t="shared" si="29"/>
        <v>35</v>
      </c>
      <c r="Q92" s="35">
        <f t="shared" si="30"/>
        <v>15</v>
      </c>
      <c r="R92" s="34">
        <f t="shared" si="31"/>
        <v>50</v>
      </c>
      <c r="S92" s="107">
        <v>2</v>
      </c>
      <c r="T92" s="126"/>
      <c r="U92" s="250"/>
      <c r="V92" s="250"/>
      <c r="W92" s="63">
        <v>10</v>
      </c>
      <c r="X92" s="63"/>
      <c r="Y92" s="250"/>
      <c r="Z92" s="250"/>
      <c r="AA92" s="70">
        <f t="shared" si="32"/>
        <v>40</v>
      </c>
      <c r="AB92" s="35">
        <f t="shared" si="33"/>
        <v>10</v>
      </c>
      <c r="AC92" s="34">
        <f t="shared" si="34"/>
        <v>50</v>
      </c>
    </row>
    <row r="93" spans="1:29" s="4" customFormat="1" ht="36" customHeight="1" x14ac:dyDescent="0.3">
      <c r="A93" s="383"/>
      <c r="B93" s="386"/>
      <c r="C93" s="294" t="s">
        <v>154</v>
      </c>
      <c r="D93" s="295" t="s">
        <v>24</v>
      </c>
      <c r="E93" s="296" t="s">
        <v>77</v>
      </c>
      <c r="F93" s="297" t="s">
        <v>96</v>
      </c>
      <c r="G93" s="230"/>
      <c r="H93" s="34">
        <v>3</v>
      </c>
      <c r="I93" s="94"/>
      <c r="J93" s="63"/>
      <c r="K93" s="63"/>
      <c r="L93" s="63"/>
      <c r="M93" s="63">
        <v>30</v>
      </c>
      <c r="N93" s="250"/>
      <c r="O93" s="250"/>
      <c r="P93" s="70">
        <f t="shared" si="29"/>
        <v>45</v>
      </c>
      <c r="Q93" s="35">
        <f t="shared" si="30"/>
        <v>30</v>
      </c>
      <c r="R93" s="34">
        <f t="shared" si="31"/>
        <v>75</v>
      </c>
      <c r="S93" s="107">
        <v>3</v>
      </c>
      <c r="T93" s="126"/>
      <c r="U93" s="250"/>
      <c r="V93" s="250"/>
      <c r="W93" s="63"/>
      <c r="X93" s="63">
        <v>15</v>
      </c>
      <c r="Y93" s="250"/>
      <c r="Z93" s="250"/>
      <c r="AA93" s="70">
        <f t="shared" si="32"/>
        <v>60</v>
      </c>
      <c r="AB93" s="35">
        <f t="shared" si="33"/>
        <v>15</v>
      </c>
      <c r="AC93" s="34">
        <f t="shared" si="34"/>
        <v>75</v>
      </c>
    </row>
    <row r="94" spans="1:29" s="4" customFormat="1" ht="36" customHeight="1" thickBot="1" x14ac:dyDescent="0.35">
      <c r="A94" s="384"/>
      <c r="B94" s="387"/>
      <c r="C94" s="310" t="s">
        <v>150</v>
      </c>
      <c r="D94" s="311" t="s">
        <v>24</v>
      </c>
      <c r="E94" s="311" t="s">
        <v>77</v>
      </c>
      <c r="F94" s="312" t="s">
        <v>96</v>
      </c>
      <c r="G94" s="230"/>
      <c r="H94" s="109">
        <v>3</v>
      </c>
      <c r="I94" s="267"/>
      <c r="J94" s="268"/>
      <c r="K94" s="268"/>
      <c r="L94" s="268">
        <v>30</v>
      </c>
      <c r="M94" s="268"/>
      <c r="N94" s="252"/>
      <c r="O94" s="252"/>
      <c r="P94" s="269">
        <f t="shared" si="29"/>
        <v>45</v>
      </c>
      <c r="Q94" s="232">
        <f t="shared" si="30"/>
        <v>30</v>
      </c>
      <c r="R94" s="109">
        <f t="shared" si="31"/>
        <v>75</v>
      </c>
      <c r="S94" s="92">
        <v>3</v>
      </c>
      <c r="T94" s="267"/>
      <c r="U94" s="268"/>
      <c r="V94" s="268"/>
      <c r="W94" s="268">
        <v>15</v>
      </c>
      <c r="X94" s="268"/>
      <c r="Y94" s="252"/>
      <c r="Z94" s="252"/>
      <c r="AA94" s="269">
        <f t="shared" si="32"/>
        <v>60</v>
      </c>
      <c r="AB94" s="109">
        <f t="shared" si="33"/>
        <v>15</v>
      </c>
      <c r="AC94" s="92">
        <f t="shared" si="34"/>
        <v>75</v>
      </c>
    </row>
    <row r="95" spans="1:29" ht="22.2" customHeight="1" thickBot="1" x14ac:dyDescent="0.35">
      <c r="A95" s="328" t="s">
        <v>7</v>
      </c>
      <c r="B95" s="329"/>
      <c r="C95" s="329"/>
      <c r="D95" s="329"/>
      <c r="E95" s="329"/>
      <c r="F95" s="330"/>
      <c r="G95" s="376" t="s">
        <v>7</v>
      </c>
      <c r="H95" s="109">
        <f>SUM(H96:H110)</f>
        <v>31</v>
      </c>
      <c r="I95" s="109">
        <f t="shared" ref="I95:AC95" si="35">SUM(I96:I110)</f>
        <v>70</v>
      </c>
      <c r="J95" s="109">
        <f t="shared" si="35"/>
        <v>30</v>
      </c>
      <c r="K95" s="109">
        <f t="shared" si="35"/>
        <v>0</v>
      </c>
      <c r="L95" s="109">
        <f t="shared" si="35"/>
        <v>0</v>
      </c>
      <c r="M95" s="109">
        <f t="shared" si="35"/>
        <v>100</v>
      </c>
      <c r="N95" s="109">
        <f t="shared" si="35"/>
        <v>15</v>
      </c>
      <c r="O95" s="109">
        <f t="shared" si="35"/>
        <v>250</v>
      </c>
      <c r="P95" s="109">
        <f t="shared" si="35"/>
        <v>310</v>
      </c>
      <c r="Q95" s="109">
        <f t="shared" si="35"/>
        <v>465</v>
      </c>
      <c r="R95" s="109">
        <f t="shared" si="35"/>
        <v>775</v>
      </c>
      <c r="S95" s="109">
        <f t="shared" si="35"/>
        <v>31</v>
      </c>
      <c r="T95" s="109">
        <f t="shared" si="35"/>
        <v>50</v>
      </c>
      <c r="U95" s="109">
        <f t="shared" si="35"/>
        <v>20</v>
      </c>
      <c r="V95" s="109">
        <f t="shared" si="35"/>
        <v>0</v>
      </c>
      <c r="W95" s="109">
        <f t="shared" si="35"/>
        <v>0</v>
      </c>
      <c r="X95" s="109">
        <f t="shared" si="35"/>
        <v>65</v>
      </c>
      <c r="Y95" s="109">
        <f t="shared" si="35"/>
        <v>15</v>
      </c>
      <c r="Z95" s="109">
        <f t="shared" si="35"/>
        <v>250</v>
      </c>
      <c r="AA95" s="109">
        <f t="shared" si="35"/>
        <v>375</v>
      </c>
      <c r="AB95" s="109">
        <f t="shared" si="35"/>
        <v>400</v>
      </c>
      <c r="AC95" s="109">
        <f t="shared" si="35"/>
        <v>775</v>
      </c>
    </row>
    <row r="96" spans="1:29" ht="33" customHeight="1" x14ac:dyDescent="0.3">
      <c r="A96" s="354" t="s">
        <v>169</v>
      </c>
      <c r="B96" s="352" t="s">
        <v>200</v>
      </c>
      <c r="C96" s="119" t="s">
        <v>127</v>
      </c>
      <c r="D96" s="119" t="s">
        <v>24</v>
      </c>
      <c r="E96" s="120" t="s">
        <v>77</v>
      </c>
      <c r="F96" s="138" t="s">
        <v>73</v>
      </c>
      <c r="G96" s="376"/>
      <c r="H96" s="45">
        <v>1</v>
      </c>
      <c r="I96" s="154"/>
      <c r="J96" s="87"/>
      <c r="K96" s="87"/>
      <c r="L96" s="87"/>
      <c r="M96" s="87">
        <v>10</v>
      </c>
      <c r="N96" s="60"/>
      <c r="O96" s="60"/>
      <c r="P96" s="151">
        <f t="shared" ref="P96:P110" si="36">H96*25-Q96</f>
        <v>15</v>
      </c>
      <c r="Q96" s="19">
        <f t="shared" ref="Q96:Q110" si="37">SUM(I96:O96)</f>
        <v>10</v>
      </c>
      <c r="R96" s="34">
        <f t="shared" ref="R96:R110" si="38">SUM(I96:P96)</f>
        <v>25</v>
      </c>
      <c r="S96" s="34">
        <v>1</v>
      </c>
      <c r="T96" s="154"/>
      <c r="U96" s="87"/>
      <c r="V96" s="87"/>
      <c r="W96" s="87"/>
      <c r="X96" s="87">
        <v>10</v>
      </c>
      <c r="Y96" s="60"/>
      <c r="Z96" s="60"/>
      <c r="AA96" s="44">
        <f t="shared" ref="AA96:AA110" si="39">S96*25-AB96</f>
        <v>15</v>
      </c>
      <c r="AB96" s="35">
        <f t="shared" ref="AB96:AB110" si="40">SUM(T96:Z96)</f>
        <v>10</v>
      </c>
      <c r="AC96" s="34">
        <f t="shared" ref="AC96:AC110" si="41">SUM(T96:AA96)</f>
        <v>25</v>
      </c>
    </row>
    <row r="97" spans="1:29" ht="67.2" customHeight="1" thickBot="1" x14ac:dyDescent="0.35">
      <c r="A97" s="355"/>
      <c r="B97" s="341"/>
      <c r="C97" s="286" t="s">
        <v>198</v>
      </c>
      <c r="D97" s="75" t="s">
        <v>24</v>
      </c>
      <c r="E97" s="121" t="s">
        <v>77</v>
      </c>
      <c r="F97" s="37" t="s">
        <v>73</v>
      </c>
      <c r="G97" s="376"/>
      <c r="H97" s="54">
        <v>1</v>
      </c>
      <c r="I97" s="68"/>
      <c r="J97" s="69"/>
      <c r="K97" s="69"/>
      <c r="L97" s="69"/>
      <c r="M97" s="69">
        <v>15</v>
      </c>
      <c r="N97" s="77"/>
      <c r="O97" s="145"/>
      <c r="P97" s="152">
        <f t="shared" si="36"/>
        <v>10</v>
      </c>
      <c r="Q97" s="19">
        <f t="shared" si="37"/>
        <v>15</v>
      </c>
      <c r="R97" s="34">
        <f t="shared" si="38"/>
        <v>25</v>
      </c>
      <c r="S97" s="54">
        <v>1</v>
      </c>
      <c r="T97" s="68"/>
      <c r="U97" s="69"/>
      <c r="V97" s="69"/>
      <c r="W97" s="69"/>
      <c r="X97" s="69">
        <v>10</v>
      </c>
      <c r="Y97" s="77"/>
      <c r="Z97" s="77"/>
      <c r="AA97" s="46">
        <f t="shared" si="39"/>
        <v>15</v>
      </c>
      <c r="AB97" s="35">
        <f t="shared" si="40"/>
        <v>10</v>
      </c>
      <c r="AC97" s="34">
        <f t="shared" si="41"/>
        <v>25</v>
      </c>
    </row>
    <row r="98" spans="1:29" ht="39" customHeight="1" x14ac:dyDescent="0.3">
      <c r="A98" s="359" t="s">
        <v>170</v>
      </c>
      <c r="B98" s="361" t="s">
        <v>81</v>
      </c>
      <c r="C98" s="122" t="s">
        <v>72</v>
      </c>
      <c r="D98" s="55" t="s">
        <v>30</v>
      </c>
      <c r="E98" s="56" t="s">
        <v>77</v>
      </c>
      <c r="F98" s="18" t="s">
        <v>31</v>
      </c>
      <c r="G98" s="376"/>
      <c r="H98" s="54">
        <v>10</v>
      </c>
      <c r="I98" s="123"/>
      <c r="J98" s="71"/>
      <c r="K98" s="71"/>
      <c r="L98" s="71"/>
      <c r="M98" s="71"/>
      <c r="N98" s="77"/>
      <c r="O98" s="77">
        <v>250</v>
      </c>
      <c r="P98" s="152">
        <f t="shared" si="36"/>
        <v>0</v>
      </c>
      <c r="Q98" s="19">
        <f t="shared" si="37"/>
        <v>250</v>
      </c>
      <c r="R98" s="34">
        <f t="shared" si="38"/>
        <v>250</v>
      </c>
      <c r="S98" s="54">
        <v>10</v>
      </c>
      <c r="T98" s="123"/>
      <c r="U98" s="71"/>
      <c r="V98" s="71"/>
      <c r="W98" s="71"/>
      <c r="X98" s="71"/>
      <c r="Y98" s="77"/>
      <c r="Z98" s="77">
        <v>250</v>
      </c>
      <c r="AA98" s="46">
        <f t="shared" si="39"/>
        <v>0</v>
      </c>
      <c r="AB98" s="35">
        <f t="shared" si="40"/>
        <v>250</v>
      </c>
      <c r="AC98" s="34">
        <f t="shared" si="41"/>
        <v>250</v>
      </c>
    </row>
    <row r="99" spans="1:29" ht="50.25" customHeight="1" thickBot="1" x14ac:dyDescent="0.35">
      <c r="A99" s="358"/>
      <c r="B99" s="353"/>
      <c r="C99" s="100" t="s">
        <v>103</v>
      </c>
      <c r="D99" s="73" t="s">
        <v>24</v>
      </c>
      <c r="E99" s="194" t="s">
        <v>77</v>
      </c>
      <c r="F99" s="101" t="s">
        <v>97</v>
      </c>
      <c r="G99" s="376"/>
      <c r="H99" s="83">
        <v>6</v>
      </c>
      <c r="I99" s="124"/>
      <c r="J99" s="40"/>
      <c r="K99" s="40"/>
      <c r="L99" s="40"/>
      <c r="M99" s="40"/>
      <c r="N99" s="144">
        <v>15</v>
      </c>
      <c r="O99" s="40"/>
      <c r="P99" s="153">
        <f t="shared" si="36"/>
        <v>135</v>
      </c>
      <c r="Q99" s="125">
        <f t="shared" si="37"/>
        <v>15</v>
      </c>
      <c r="R99" s="38">
        <f t="shared" si="38"/>
        <v>150</v>
      </c>
      <c r="S99" s="83">
        <v>6</v>
      </c>
      <c r="T99" s="143"/>
      <c r="U99" s="144"/>
      <c r="V99" s="144"/>
      <c r="W99" s="144"/>
      <c r="X99" s="144"/>
      <c r="Y99" s="144">
        <v>15</v>
      </c>
      <c r="Z99" s="144"/>
      <c r="AA99" s="156">
        <f t="shared" si="39"/>
        <v>135</v>
      </c>
      <c r="AB99" s="78">
        <f t="shared" si="40"/>
        <v>15</v>
      </c>
      <c r="AC99" s="54">
        <f t="shared" si="41"/>
        <v>150</v>
      </c>
    </row>
    <row r="100" spans="1:29" ht="31.5" customHeight="1" x14ac:dyDescent="0.3">
      <c r="A100" s="354" t="s">
        <v>171</v>
      </c>
      <c r="B100" s="352" t="s">
        <v>39</v>
      </c>
      <c r="C100" s="173" t="s">
        <v>52</v>
      </c>
      <c r="D100" s="84" t="s">
        <v>21</v>
      </c>
      <c r="E100" s="173" t="s">
        <v>76</v>
      </c>
      <c r="F100" s="85" t="s">
        <v>34</v>
      </c>
      <c r="G100" s="378"/>
      <c r="H100" s="127">
        <v>1</v>
      </c>
      <c r="I100" s="59">
        <v>15</v>
      </c>
      <c r="J100" s="60"/>
      <c r="K100" s="60"/>
      <c r="L100" s="60"/>
      <c r="M100" s="60"/>
      <c r="N100" s="60"/>
      <c r="O100" s="60"/>
      <c r="P100" s="195">
        <f t="shared" si="36"/>
        <v>10</v>
      </c>
      <c r="Q100" s="62">
        <f t="shared" si="37"/>
        <v>15</v>
      </c>
      <c r="R100" s="45">
        <f t="shared" si="38"/>
        <v>25</v>
      </c>
      <c r="S100" s="58">
        <v>1</v>
      </c>
      <c r="T100" s="196">
        <v>10</v>
      </c>
      <c r="U100" s="87"/>
      <c r="V100" s="87"/>
      <c r="W100" s="87"/>
      <c r="X100" s="87"/>
      <c r="Y100" s="60"/>
      <c r="Z100" s="60"/>
      <c r="AA100" s="61">
        <f t="shared" si="39"/>
        <v>15</v>
      </c>
      <c r="AB100" s="45">
        <f t="shared" si="40"/>
        <v>10</v>
      </c>
      <c r="AC100" s="45">
        <f t="shared" si="41"/>
        <v>25</v>
      </c>
    </row>
    <row r="101" spans="1:29" ht="26.25" customHeight="1" x14ac:dyDescent="0.3">
      <c r="A101" s="345"/>
      <c r="B101" s="342"/>
      <c r="C101" s="174" t="s">
        <v>55</v>
      </c>
      <c r="D101" s="174" t="s">
        <v>24</v>
      </c>
      <c r="E101" s="174" t="s">
        <v>76</v>
      </c>
      <c r="F101" s="67" t="s">
        <v>92</v>
      </c>
      <c r="G101" s="378"/>
      <c r="H101" s="132">
        <v>2</v>
      </c>
      <c r="I101" s="20"/>
      <c r="J101" s="21"/>
      <c r="K101" s="21"/>
      <c r="L101" s="21"/>
      <c r="M101" s="21">
        <v>30</v>
      </c>
      <c r="N101" s="21"/>
      <c r="O101" s="21"/>
      <c r="P101" s="23">
        <f t="shared" si="36"/>
        <v>20</v>
      </c>
      <c r="Q101" s="24">
        <f t="shared" si="37"/>
        <v>30</v>
      </c>
      <c r="R101" s="19">
        <f t="shared" si="38"/>
        <v>50</v>
      </c>
      <c r="S101" s="42">
        <v>2</v>
      </c>
      <c r="T101" s="94"/>
      <c r="U101" s="69"/>
      <c r="V101" s="69"/>
      <c r="W101" s="69"/>
      <c r="X101" s="69">
        <v>15</v>
      </c>
      <c r="Y101" s="176"/>
      <c r="Z101" s="21"/>
      <c r="AA101" s="22">
        <f t="shared" si="39"/>
        <v>35</v>
      </c>
      <c r="AB101" s="34">
        <f t="shared" si="40"/>
        <v>15</v>
      </c>
      <c r="AC101" s="34">
        <f t="shared" si="41"/>
        <v>50</v>
      </c>
    </row>
    <row r="102" spans="1:29" ht="28.5" customHeight="1" x14ac:dyDescent="0.3">
      <c r="A102" s="345"/>
      <c r="B102" s="342"/>
      <c r="C102" s="174" t="s">
        <v>53</v>
      </c>
      <c r="D102" s="66" t="s">
        <v>21</v>
      </c>
      <c r="E102" s="174" t="s">
        <v>76</v>
      </c>
      <c r="F102" s="67" t="s">
        <v>34</v>
      </c>
      <c r="G102" s="378"/>
      <c r="H102" s="132">
        <v>1</v>
      </c>
      <c r="I102" s="20">
        <v>15</v>
      </c>
      <c r="J102" s="21"/>
      <c r="K102" s="21"/>
      <c r="L102" s="21"/>
      <c r="M102" s="21"/>
      <c r="N102" s="21"/>
      <c r="O102" s="176"/>
      <c r="P102" s="23">
        <f t="shared" si="36"/>
        <v>10</v>
      </c>
      <c r="Q102" s="24">
        <f t="shared" si="37"/>
        <v>15</v>
      </c>
      <c r="R102" s="19">
        <f t="shared" si="38"/>
        <v>25</v>
      </c>
      <c r="S102" s="42">
        <v>1</v>
      </c>
      <c r="T102" s="108">
        <v>10</v>
      </c>
      <c r="U102" s="69"/>
      <c r="V102" s="69"/>
      <c r="W102" s="69"/>
      <c r="X102" s="63"/>
      <c r="Y102" s="176"/>
      <c r="Z102" s="21"/>
      <c r="AA102" s="22">
        <f t="shared" si="39"/>
        <v>15</v>
      </c>
      <c r="AB102" s="34">
        <f t="shared" si="40"/>
        <v>10</v>
      </c>
      <c r="AC102" s="34">
        <f t="shared" si="41"/>
        <v>25</v>
      </c>
    </row>
    <row r="103" spans="1:29" ht="36.75" customHeight="1" x14ac:dyDescent="0.3">
      <c r="A103" s="345"/>
      <c r="B103" s="342"/>
      <c r="C103" s="174" t="s">
        <v>56</v>
      </c>
      <c r="D103" s="174" t="s">
        <v>24</v>
      </c>
      <c r="E103" s="174" t="s">
        <v>76</v>
      </c>
      <c r="F103" s="67" t="s">
        <v>92</v>
      </c>
      <c r="G103" s="378"/>
      <c r="H103" s="132">
        <v>1</v>
      </c>
      <c r="I103" s="20"/>
      <c r="J103" s="21"/>
      <c r="K103" s="21"/>
      <c r="L103" s="21"/>
      <c r="M103" s="21">
        <v>15</v>
      </c>
      <c r="N103" s="21"/>
      <c r="O103" s="176"/>
      <c r="P103" s="23">
        <f t="shared" si="36"/>
        <v>10</v>
      </c>
      <c r="Q103" s="24">
        <f t="shared" si="37"/>
        <v>15</v>
      </c>
      <c r="R103" s="19">
        <f t="shared" si="38"/>
        <v>25</v>
      </c>
      <c r="S103" s="42">
        <v>1</v>
      </c>
      <c r="T103" s="108"/>
      <c r="U103" s="69"/>
      <c r="V103" s="69"/>
      <c r="W103" s="69"/>
      <c r="X103" s="63">
        <v>10</v>
      </c>
      <c r="Y103" s="176"/>
      <c r="Z103" s="21"/>
      <c r="AA103" s="22">
        <f t="shared" si="39"/>
        <v>15</v>
      </c>
      <c r="AB103" s="34">
        <f t="shared" si="40"/>
        <v>10</v>
      </c>
      <c r="AC103" s="34">
        <f t="shared" si="41"/>
        <v>25</v>
      </c>
    </row>
    <row r="104" spans="1:29" ht="36.75" customHeight="1" x14ac:dyDescent="0.3">
      <c r="A104" s="345"/>
      <c r="B104" s="342"/>
      <c r="C104" s="176" t="s">
        <v>104</v>
      </c>
      <c r="D104" s="176" t="s">
        <v>24</v>
      </c>
      <c r="E104" s="174" t="s">
        <v>76</v>
      </c>
      <c r="F104" s="67" t="s">
        <v>34</v>
      </c>
      <c r="G104" s="378"/>
      <c r="H104" s="82">
        <v>1</v>
      </c>
      <c r="I104" s="108">
        <v>15</v>
      </c>
      <c r="J104" s="69"/>
      <c r="K104" s="69"/>
      <c r="L104" s="69"/>
      <c r="M104" s="69"/>
      <c r="N104" s="176"/>
      <c r="O104" s="176"/>
      <c r="P104" s="23">
        <f t="shared" si="36"/>
        <v>10</v>
      </c>
      <c r="Q104" s="35">
        <f t="shared" si="37"/>
        <v>15</v>
      </c>
      <c r="R104" s="34">
        <f t="shared" si="38"/>
        <v>25</v>
      </c>
      <c r="S104" s="107">
        <v>1</v>
      </c>
      <c r="T104" s="108">
        <v>10</v>
      </c>
      <c r="U104" s="69"/>
      <c r="V104" s="69"/>
      <c r="W104" s="69"/>
      <c r="X104" s="69"/>
      <c r="Y104" s="176"/>
      <c r="Z104" s="176"/>
      <c r="AA104" s="22">
        <f t="shared" si="39"/>
        <v>15</v>
      </c>
      <c r="AB104" s="34">
        <f t="shared" si="40"/>
        <v>10</v>
      </c>
      <c r="AC104" s="34">
        <f t="shared" si="41"/>
        <v>25</v>
      </c>
    </row>
    <row r="105" spans="1:29" ht="36.75" customHeight="1" x14ac:dyDescent="0.3">
      <c r="A105" s="345"/>
      <c r="B105" s="342"/>
      <c r="C105" s="176" t="s">
        <v>83</v>
      </c>
      <c r="D105" s="176" t="s">
        <v>24</v>
      </c>
      <c r="E105" s="174" t="s">
        <v>76</v>
      </c>
      <c r="F105" s="67" t="s">
        <v>92</v>
      </c>
      <c r="G105" s="378"/>
      <c r="H105" s="82">
        <v>2</v>
      </c>
      <c r="I105" s="108"/>
      <c r="J105" s="69">
        <v>15</v>
      </c>
      <c r="K105" s="69"/>
      <c r="L105" s="69"/>
      <c r="M105" s="69"/>
      <c r="N105" s="176"/>
      <c r="O105" s="176"/>
      <c r="P105" s="23">
        <f t="shared" si="36"/>
        <v>35</v>
      </c>
      <c r="Q105" s="24">
        <f t="shared" si="37"/>
        <v>15</v>
      </c>
      <c r="R105" s="19">
        <f t="shared" si="38"/>
        <v>50</v>
      </c>
      <c r="S105" s="107">
        <v>2</v>
      </c>
      <c r="T105" s="108"/>
      <c r="U105" s="69">
        <v>10</v>
      </c>
      <c r="V105" s="69"/>
      <c r="W105" s="69"/>
      <c r="X105" s="69"/>
      <c r="Y105" s="176"/>
      <c r="Z105" s="176"/>
      <c r="AA105" s="22">
        <f t="shared" si="39"/>
        <v>40</v>
      </c>
      <c r="AB105" s="34">
        <f t="shared" si="40"/>
        <v>10</v>
      </c>
      <c r="AC105" s="34">
        <f t="shared" si="41"/>
        <v>50</v>
      </c>
    </row>
    <row r="106" spans="1:29" ht="33.75" customHeight="1" x14ac:dyDescent="0.3">
      <c r="A106" s="345"/>
      <c r="B106" s="342"/>
      <c r="C106" s="174" t="s">
        <v>54</v>
      </c>
      <c r="D106" s="66" t="s">
        <v>21</v>
      </c>
      <c r="E106" s="174" t="s">
        <v>76</v>
      </c>
      <c r="F106" s="67" t="s">
        <v>34</v>
      </c>
      <c r="G106" s="378"/>
      <c r="H106" s="132">
        <v>1</v>
      </c>
      <c r="I106" s="20">
        <v>15</v>
      </c>
      <c r="J106" s="21"/>
      <c r="K106" s="21"/>
      <c r="L106" s="21"/>
      <c r="M106" s="21"/>
      <c r="N106" s="21"/>
      <c r="O106" s="21"/>
      <c r="P106" s="23">
        <f t="shared" si="36"/>
        <v>10</v>
      </c>
      <c r="Q106" s="24">
        <f t="shared" si="37"/>
        <v>15</v>
      </c>
      <c r="R106" s="19">
        <f t="shared" si="38"/>
        <v>25</v>
      </c>
      <c r="S106" s="42">
        <v>1</v>
      </c>
      <c r="T106" s="88">
        <v>10</v>
      </c>
      <c r="U106" s="57"/>
      <c r="V106" s="57"/>
      <c r="W106" s="57"/>
      <c r="X106" s="65"/>
      <c r="Y106" s="21"/>
      <c r="Z106" s="21"/>
      <c r="AA106" s="22">
        <f t="shared" si="39"/>
        <v>15</v>
      </c>
      <c r="AB106" s="34">
        <f t="shared" si="40"/>
        <v>10</v>
      </c>
      <c r="AC106" s="19">
        <f t="shared" si="41"/>
        <v>25</v>
      </c>
    </row>
    <row r="107" spans="1:29" ht="32.25" customHeight="1" x14ac:dyDescent="0.3">
      <c r="A107" s="345"/>
      <c r="B107" s="342"/>
      <c r="C107" s="174" t="s">
        <v>57</v>
      </c>
      <c r="D107" s="174" t="s">
        <v>24</v>
      </c>
      <c r="E107" s="174" t="s">
        <v>76</v>
      </c>
      <c r="F107" s="67" t="s">
        <v>92</v>
      </c>
      <c r="G107" s="378"/>
      <c r="H107" s="226">
        <v>1</v>
      </c>
      <c r="I107" s="76"/>
      <c r="J107" s="77"/>
      <c r="K107" s="77"/>
      <c r="L107" s="77"/>
      <c r="M107" s="77">
        <v>15</v>
      </c>
      <c r="N107" s="77"/>
      <c r="O107" s="77"/>
      <c r="P107" s="177">
        <f t="shared" si="36"/>
        <v>10</v>
      </c>
      <c r="Q107" s="35">
        <f t="shared" si="37"/>
        <v>15</v>
      </c>
      <c r="R107" s="34">
        <f t="shared" si="38"/>
        <v>25</v>
      </c>
      <c r="S107" s="107">
        <v>1</v>
      </c>
      <c r="T107" s="95"/>
      <c r="U107" s="71"/>
      <c r="V107" s="71"/>
      <c r="W107" s="71"/>
      <c r="X107" s="96">
        <v>10</v>
      </c>
      <c r="Y107" s="77"/>
      <c r="Z107" s="77"/>
      <c r="AA107" s="31">
        <f t="shared" si="39"/>
        <v>15</v>
      </c>
      <c r="AB107" s="34">
        <f t="shared" si="40"/>
        <v>10</v>
      </c>
      <c r="AC107" s="54">
        <f t="shared" si="41"/>
        <v>25</v>
      </c>
    </row>
    <row r="108" spans="1:29" ht="32.25" customHeight="1" x14ac:dyDescent="0.3">
      <c r="A108" s="345"/>
      <c r="B108" s="342"/>
      <c r="C108" s="222" t="s">
        <v>132</v>
      </c>
      <c r="D108" s="174" t="s">
        <v>24</v>
      </c>
      <c r="E108" s="174" t="s">
        <v>76</v>
      </c>
      <c r="F108" s="67" t="s">
        <v>34</v>
      </c>
      <c r="G108" s="171"/>
      <c r="H108" s="82">
        <v>1</v>
      </c>
      <c r="I108" s="48">
        <v>10</v>
      </c>
      <c r="J108" s="176"/>
      <c r="K108" s="176"/>
      <c r="L108" s="176"/>
      <c r="M108" s="176"/>
      <c r="N108" s="176"/>
      <c r="O108" s="176"/>
      <c r="P108" s="177">
        <f t="shared" si="36"/>
        <v>15</v>
      </c>
      <c r="Q108" s="35">
        <f t="shared" si="37"/>
        <v>10</v>
      </c>
      <c r="R108" s="34">
        <f t="shared" si="38"/>
        <v>25</v>
      </c>
      <c r="S108" s="107">
        <v>1</v>
      </c>
      <c r="T108" s="94">
        <v>10</v>
      </c>
      <c r="U108" s="69"/>
      <c r="V108" s="69"/>
      <c r="W108" s="69"/>
      <c r="X108" s="63"/>
      <c r="Y108" s="176"/>
      <c r="Z108" s="176"/>
      <c r="AA108" s="31">
        <f t="shared" si="39"/>
        <v>15</v>
      </c>
      <c r="AB108" s="34">
        <f t="shared" si="40"/>
        <v>10</v>
      </c>
      <c r="AC108" s="54">
        <f t="shared" si="41"/>
        <v>25</v>
      </c>
    </row>
    <row r="109" spans="1:29" ht="32.25" customHeight="1" thickBot="1" x14ac:dyDescent="0.35">
      <c r="A109" s="346"/>
      <c r="B109" s="343"/>
      <c r="C109" s="224" t="s">
        <v>133</v>
      </c>
      <c r="D109" s="198" t="s">
        <v>24</v>
      </c>
      <c r="E109" s="198" t="s">
        <v>76</v>
      </c>
      <c r="F109" s="206" t="s">
        <v>92</v>
      </c>
      <c r="G109" s="171"/>
      <c r="H109" s="54">
        <v>1</v>
      </c>
      <c r="I109" s="76"/>
      <c r="J109" s="77">
        <v>15</v>
      </c>
      <c r="K109" s="77"/>
      <c r="L109" s="77"/>
      <c r="M109" s="77"/>
      <c r="N109" s="77"/>
      <c r="O109" s="77"/>
      <c r="P109" s="197">
        <f t="shared" si="36"/>
        <v>10</v>
      </c>
      <c r="Q109" s="78">
        <f t="shared" si="37"/>
        <v>15</v>
      </c>
      <c r="R109" s="54">
        <f t="shared" si="38"/>
        <v>25</v>
      </c>
      <c r="S109" s="72">
        <v>1</v>
      </c>
      <c r="T109" s="95"/>
      <c r="U109" s="71">
        <v>10</v>
      </c>
      <c r="V109" s="71"/>
      <c r="W109" s="71"/>
      <c r="X109" s="96"/>
      <c r="Y109" s="77"/>
      <c r="Z109" s="77"/>
      <c r="AA109" s="31">
        <f t="shared" si="39"/>
        <v>15</v>
      </c>
      <c r="AB109" s="54">
        <f t="shared" si="40"/>
        <v>10</v>
      </c>
      <c r="AC109" s="54">
        <f t="shared" si="41"/>
        <v>25</v>
      </c>
    </row>
    <row r="110" spans="1:29" ht="69" customHeight="1" thickBot="1" x14ac:dyDescent="0.35">
      <c r="A110" s="207" t="s">
        <v>172</v>
      </c>
      <c r="B110" s="208" t="s">
        <v>137</v>
      </c>
      <c r="C110" s="208" t="s">
        <v>194</v>
      </c>
      <c r="D110" s="208" t="s">
        <v>24</v>
      </c>
      <c r="E110" s="208" t="s">
        <v>77</v>
      </c>
      <c r="F110" s="254" t="s">
        <v>92</v>
      </c>
      <c r="G110" s="200"/>
      <c r="H110" s="199">
        <v>1</v>
      </c>
      <c r="I110" s="214"/>
      <c r="J110" s="211"/>
      <c r="K110" s="211"/>
      <c r="L110" s="211"/>
      <c r="M110" s="211">
        <v>15</v>
      </c>
      <c r="N110" s="211"/>
      <c r="O110" s="211"/>
      <c r="P110" s="221">
        <f t="shared" si="36"/>
        <v>10</v>
      </c>
      <c r="Q110" s="217">
        <f t="shared" si="37"/>
        <v>15</v>
      </c>
      <c r="R110" s="199">
        <f t="shared" si="38"/>
        <v>25</v>
      </c>
      <c r="S110" s="218">
        <v>1</v>
      </c>
      <c r="T110" s="219"/>
      <c r="U110" s="220"/>
      <c r="V110" s="220"/>
      <c r="W110" s="220"/>
      <c r="X110" s="209">
        <v>10</v>
      </c>
      <c r="Y110" s="211"/>
      <c r="Z110" s="211"/>
      <c r="AA110" s="215">
        <f t="shared" si="39"/>
        <v>15</v>
      </c>
      <c r="AB110" s="199">
        <f t="shared" si="40"/>
        <v>10</v>
      </c>
      <c r="AC110" s="199">
        <f t="shared" si="41"/>
        <v>25</v>
      </c>
    </row>
    <row r="111" spans="1:29" s="5" customFormat="1" ht="23.1" customHeight="1" thickBot="1" x14ac:dyDescent="0.25">
      <c r="A111" s="331" t="s">
        <v>8</v>
      </c>
      <c r="B111" s="332"/>
      <c r="C111" s="332"/>
      <c r="D111" s="332"/>
      <c r="E111" s="332"/>
      <c r="F111" s="333"/>
      <c r="G111" s="376" t="s">
        <v>8</v>
      </c>
      <c r="H111" s="109">
        <f>SUM(H112:H116)</f>
        <v>29</v>
      </c>
      <c r="I111" s="109">
        <f t="shared" ref="I111:AC111" si="42">SUM(I112:I116)</f>
        <v>0</v>
      </c>
      <c r="J111" s="109">
        <f t="shared" si="42"/>
        <v>15</v>
      </c>
      <c r="K111" s="109">
        <f t="shared" si="42"/>
        <v>15</v>
      </c>
      <c r="L111" s="109">
        <f t="shared" si="42"/>
        <v>15</v>
      </c>
      <c r="M111" s="109">
        <f t="shared" si="42"/>
        <v>0</v>
      </c>
      <c r="N111" s="109">
        <f t="shared" si="42"/>
        <v>15</v>
      </c>
      <c r="O111" s="109">
        <f t="shared" si="42"/>
        <v>470</v>
      </c>
      <c r="P111" s="109">
        <f t="shared" si="42"/>
        <v>195</v>
      </c>
      <c r="Q111" s="109">
        <f t="shared" si="42"/>
        <v>530</v>
      </c>
      <c r="R111" s="109">
        <f t="shared" si="42"/>
        <v>725</v>
      </c>
      <c r="S111" s="109">
        <f t="shared" si="42"/>
        <v>29</v>
      </c>
      <c r="T111" s="109">
        <f t="shared" si="42"/>
        <v>0</v>
      </c>
      <c r="U111" s="109">
        <f t="shared" si="42"/>
        <v>10</v>
      </c>
      <c r="V111" s="109">
        <f t="shared" si="42"/>
        <v>10</v>
      </c>
      <c r="W111" s="109">
        <f t="shared" si="42"/>
        <v>10</v>
      </c>
      <c r="X111" s="109">
        <f t="shared" si="42"/>
        <v>0</v>
      </c>
      <c r="Y111" s="109">
        <f t="shared" si="42"/>
        <v>15</v>
      </c>
      <c r="Z111" s="109">
        <f t="shared" si="42"/>
        <v>470</v>
      </c>
      <c r="AA111" s="109">
        <f t="shared" si="42"/>
        <v>210</v>
      </c>
      <c r="AB111" s="109">
        <f t="shared" si="42"/>
        <v>515</v>
      </c>
      <c r="AC111" s="109">
        <f t="shared" si="42"/>
        <v>725</v>
      </c>
    </row>
    <row r="112" spans="1:29" s="5" customFormat="1" ht="30" customHeight="1" x14ac:dyDescent="0.2">
      <c r="A112" s="354" t="s">
        <v>173</v>
      </c>
      <c r="B112" s="352" t="s">
        <v>145</v>
      </c>
      <c r="C112" s="16" t="s">
        <v>40</v>
      </c>
      <c r="D112" s="16" t="s">
        <v>24</v>
      </c>
      <c r="E112" s="16" t="s">
        <v>77</v>
      </c>
      <c r="F112" s="18" t="s">
        <v>95</v>
      </c>
      <c r="G112" s="379"/>
      <c r="H112" s="127">
        <v>1</v>
      </c>
      <c r="I112" s="104"/>
      <c r="J112" s="60"/>
      <c r="K112" s="60"/>
      <c r="L112" s="60">
        <v>15</v>
      </c>
      <c r="M112" s="60"/>
      <c r="N112" s="60"/>
      <c r="O112" s="60"/>
      <c r="P112" s="44">
        <f>H112*25-Q112</f>
        <v>10</v>
      </c>
      <c r="Q112" s="127">
        <f>SUM(I112:O112)</f>
        <v>15</v>
      </c>
      <c r="R112" s="45">
        <f>SUM(I112:P112)</f>
        <v>25</v>
      </c>
      <c r="S112" s="79">
        <v>1</v>
      </c>
      <c r="T112" s="104"/>
      <c r="U112" s="60"/>
      <c r="V112" s="60"/>
      <c r="W112" s="60">
        <v>10</v>
      </c>
      <c r="X112" s="60"/>
      <c r="Y112" s="60"/>
      <c r="Z112" s="60"/>
      <c r="AA112" s="44">
        <f>S112*25-AB112</f>
        <v>15</v>
      </c>
      <c r="AB112" s="128">
        <f>SUM(T112:Z112)</f>
        <v>10</v>
      </c>
      <c r="AC112" s="127">
        <f>SUM(T112:AA112)</f>
        <v>25</v>
      </c>
    </row>
    <row r="113" spans="1:32" s="5" customFormat="1" ht="32.25" customHeight="1" x14ac:dyDescent="0.2">
      <c r="A113" s="345"/>
      <c r="B113" s="342"/>
      <c r="C113" s="25" t="s">
        <v>105</v>
      </c>
      <c r="D113" s="25" t="s">
        <v>24</v>
      </c>
      <c r="E113" s="25" t="s">
        <v>77</v>
      </c>
      <c r="F113" s="27" t="s">
        <v>97</v>
      </c>
      <c r="G113" s="379"/>
      <c r="H113" s="34">
        <v>6</v>
      </c>
      <c r="I113" s="106"/>
      <c r="J113" s="176"/>
      <c r="K113" s="176"/>
      <c r="L113" s="176"/>
      <c r="M113" s="176"/>
      <c r="N113" s="176">
        <v>15</v>
      </c>
      <c r="O113" s="176"/>
      <c r="P113" s="105">
        <f>H113*25-Q113</f>
        <v>135</v>
      </c>
      <c r="Q113" s="82">
        <f>SUM(I113:O113)</f>
        <v>15</v>
      </c>
      <c r="R113" s="34">
        <f>SUM(I113:P113)</f>
        <v>150</v>
      </c>
      <c r="S113" s="34">
        <v>6</v>
      </c>
      <c r="T113" s="106"/>
      <c r="U113" s="176"/>
      <c r="V113" s="176"/>
      <c r="W113" s="176"/>
      <c r="X113" s="176"/>
      <c r="Y113" s="176">
        <v>15</v>
      </c>
      <c r="Z113" s="176"/>
      <c r="AA113" s="105">
        <f>S113*25-AB113</f>
        <v>135</v>
      </c>
      <c r="AB113" s="129">
        <f>SUM(T113:Z113)</f>
        <v>15</v>
      </c>
      <c r="AC113" s="82">
        <f>SUM(T113:AA113)</f>
        <v>150</v>
      </c>
    </row>
    <row r="114" spans="1:32" s="5" customFormat="1" ht="23.1" customHeight="1" x14ac:dyDescent="0.2">
      <c r="A114" s="345"/>
      <c r="B114" s="342"/>
      <c r="C114" s="25" t="s">
        <v>74</v>
      </c>
      <c r="D114" s="25" t="s">
        <v>30</v>
      </c>
      <c r="E114" s="25" t="s">
        <v>77</v>
      </c>
      <c r="F114" s="27" t="s">
        <v>31</v>
      </c>
      <c r="G114" s="379"/>
      <c r="H114" s="34">
        <v>20</v>
      </c>
      <c r="I114" s="106"/>
      <c r="J114" s="176"/>
      <c r="K114" s="176"/>
      <c r="L114" s="176"/>
      <c r="M114" s="176"/>
      <c r="N114" s="176"/>
      <c r="O114" s="130">
        <v>470</v>
      </c>
      <c r="P114" s="105">
        <f>H114*25-Q114</f>
        <v>30</v>
      </c>
      <c r="Q114" s="82">
        <f>SUM(I114:O114)</f>
        <v>470</v>
      </c>
      <c r="R114" s="34">
        <f>SUM(I114:P114)</f>
        <v>500</v>
      </c>
      <c r="S114" s="34">
        <v>20</v>
      </c>
      <c r="T114" s="106"/>
      <c r="U114" s="176"/>
      <c r="V114" s="176"/>
      <c r="W114" s="176"/>
      <c r="X114" s="176"/>
      <c r="Y114" s="176"/>
      <c r="Z114" s="176">
        <v>470</v>
      </c>
      <c r="AA114" s="105">
        <f>S114*25-AB114</f>
        <v>30</v>
      </c>
      <c r="AB114" s="129">
        <f>SUM(T114:Z114)</f>
        <v>470</v>
      </c>
      <c r="AC114" s="82">
        <f>SUM(T114:AA114)</f>
        <v>500</v>
      </c>
      <c r="AD114" s="1"/>
      <c r="AE114" s="1"/>
      <c r="AF114" s="1"/>
    </row>
    <row r="115" spans="1:32" ht="36" customHeight="1" x14ac:dyDescent="0.2">
      <c r="A115" s="345"/>
      <c r="B115" s="342"/>
      <c r="C115" s="189" t="s">
        <v>128</v>
      </c>
      <c r="D115" s="190" t="s">
        <v>24</v>
      </c>
      <c r="E115" s="190" t="s">
        <v>77</v>
      </c>
      <c r="F115" s="191" t="s">
        <v>92</v>
      </c>
      <c r="G115" s="379"/>
      <c r="H115" s="19">
        <v>1</v>
      </c>
      <c r="I115" s="68"/>
      <c r="J115" s="69"/>
      <c r="K115" s="69">
        <v>15</v>
      </c>
      <c r="L115" s="69"/>
      <c r="M115" s="69"/>
      <c r="N115" s="176"/>
      <c r="O115" s="176"/>
      <c r="P115" s="105">
        <f>H115*25-Q115</f>
        <v>10</v>
      </c>
      <c r="Q115" s="132">
        <f>SUM(I115:O115)</f>
        <v>15</v>
      </c>
      <c r="R115" s="19">
        <f>SUM(I115:P115)</f>
        <v>25</v>
      </c>
      <c r="S115" s="19">
        <v>1</v>
      </c>
      <c r="T115" s="106"/>
      <c r="U115" s="176"/>
      <c r="V115" s="176">
        <v>10</v>
      </c>
      <c r="W115" s="69"/>
      <c r="X115" s="69"/>
      <c r="Y115" s="176"/>
      <c r="Z115" s="176"/>
      <c r="AA115" s="105">
        <f>S115*25-AB115</f>
        <v>15</v>
      </c>
      <c r="AB115" s="129">
        <f>SUM(T115:Z115)</f>
        <v>10</v>
      </c>
      <c r="AC115" s="82">
        <f>SUM(T115:AA115)</f>
        <v>25</v>
      </c>
      <c r="AD115" s="5"/>
      <c r="AE115" s="5"/>
      <c r="AF115" s="5"/>
    </row>
    <row r="116" spans="1:32" ht="36" customHeight="1" thickBot="1" x14ac:dyDescent="0.25">
      <c r="A116" s="355"/>
      <c r="B116" s="341"/>
      <c r="C116" s="223" t="s">
        <v>131</v>
      </c>
      <c r="D116" s="192" t="s">
        <v>24</v>
      </c>
      <c r="E116" s="192" t="s">
        <v>77</v>
      </c>
      <c r="F116" s="193" t="s">
        <v>92</v>
      </c>
      <c r="G116" s="172"/>
      <c r="H116" s="109">
        <v>1</v>
      </c>
      <c r="I116" s="90"/>
      <c r="J116" s="91">
        <v>15</v>
      </c>
      <c r="K116" s="91"/>
      <c r="L116" s="91"/>
      <c r="M116" s="91"/>
      <c r="N116" s="40"/>
      <c r="O116" s="40"/>
      <c r="P116" s="52">
        <f>H116*25-Q116</f>
        <v>10</v>
      </c>
      <c r="Q116" s="132">
        <f>SUM(I116:O116)</f>
        <v>15</v>
      </c>
      <c r="R116" s="19">
        <f>SUM(I116:P116)</f>
        <v>25</v>
      </c>
      <c r="S116" s="109">
        <v>1</v>
      </c>
      <c r="T116" s="124"/>
      <c r="U116" s="40">
        <v>10</v>
      </c>
      <c r="V116" s="40"/>
      <c r="W116" s="91"/>
      <c r="X116" s="91"/>
      <c r="Y116" s="40"/>
      <c r="Z116" s="40"/>
      <c r="AA116" s="52">
        <f>S116*25-AB116</f>
        <v>15</v>
      </c>
      <c r="AB116" s="129">
        <f>SUM(T116:Z116)</f>
        <v>10</v>
      </c>
      <c r="AC116" s="82">
        <f>SUM(T116:AA116)</f>
        <v>25</v>
      </c>
      <c r="AD116" s="5"/>
      <c r="AE116" s="5"/>
      <c r="AF116" s="5"/>
    </row>
    <row r="117" spans="1:32" ht="68.25" customHeight="1" thickBot="1" x14ac:dyDescent="0.25">
      <c r="A117" s="133"/>
      <c r="B117" s="133"/>
      <c r="C117" s="7"/>
      <c r="D117" s="7"/>
      <c r="E117" s="7"/>
      <c r="F117" s="7"/>
      <c r="G117" s="165"/>
      <c r="H117" s="374">
        <f t="shared" ref="H117:O117" si="43">H111+H95+H67+H42+H23+H5</f>
        <v>180</v>
      </c>
      <c r="I117" s="109">
        <f t="shared" si="43"/>
        <v>558</v>
      </c>
      <c r="J117" s="109">
        <f t="shared" si="43"/>
        <v>215</v>
      </c>
      <c r="K117" s="109">
        <f t="shared" si="43"/>
        <v>165</v>
      </c>
      <c r="L117" s="109">
        <f t="shared" si="43"/>
        <v>85</v>
      </c>
      <c r="M117" s="109">
        <f t="shared" si="43"/>
        <v>635</v>
      </c>
      <c r="N117" s="109">
        <f t="shared" si="43"/>
        <v>30</v>
      </c>
      <c r="O117" s="109">
        <f t="shared" si="43"/>
        <v>720</v>
      </c>
      <c r="P117" s="109">
        <f>P5+P23+P42+P67+P95+P111</f>
        <v>2157</v>
      </c>
      <c r="Q117" s="15">
        <f>Q111+Q95+Q67+Q42+Q23+Q5</f>
        <v>2408</v>
      </c>
      <c r="R117" s="15">
        <f>R5+R23+R42+R67+R95+R111</f>
        <v>4565</v>
      </c>
      <c r="S117" s="374">
        <f>S5+S23+S42+S67+S95+S111</f>
        <v>180</v>
      </c>
      <c r="T117" s="109">
        <f>T111+T95+T67+T42+T23+T5</f>
        <v>323</v>
      </c>
      <c r="U117" s="109">
        <f>U111+U95+U67+U42+U23+U5</f>
        <v>95</v>
      </c>
      <c r="V117" s="109">
        <f>V111+V95+V67+V42+V23+V5</f>
        <v>160</v>
      </c>
      <c r="W117" s="109">
        <f>W111+W95+W67+W42+W23+W5</f>
        <v>50</v>
      </c>
      <c r="X117" s="109">
        <f>X111+X95+X67+X42+X23+X5</f>
        <v>353</v>
      </c>
      <c r="Y117" s="109">
        <f>Y5+Y23+Y42+Y67+Y95+Y111</f>
        <v>30</v>
      </c>
      <c r="Z117" s="109">
        <f>Z111+Z95+Z67+Z42+Z23+Z5</f>
        <v>720</v>
      </c>
      <c r="AA117" s="109">
        <f>AA111+AA95+AA67+AA42+AA23+AA5</f>
        <v>2769</v>
      </c>
      <c r="AB117" s="15">
        <f>AB5+AB23+AB42+AB67+AB95+AB111</f>
        <v>1731</v>
      </c>
      <c r="AC117" s="15">
        <f>AC5+AC23+AC42+AC67+AC95+AC111</f>
        <v>4500</v>
      </c>
      <c r="AD117" s="5"/>
      <c r="AE117" s="5"/>
      <c r="AF117" s="5"/>
    </row>
    <row r="118" spans="1:32" s="5" customFormat="1" ht="23.1" customHeight="1" thickBot="1" x14ac:dyDescent="0.25">
      <c r="A118" s="7"/>
      <c r="B118" s="7"/>
      <c r="C118" s="7"/>
      <c r="D118" s="7"/>
      <c r="E118" s="7"/>
      <c r="F118" s="7"/>
      <c r="G118" s="165"/>
      <c r="H118" s="374"/>
      <c r="I118" s="134">
        <f>I117/Q117</f>
        <v>0.23172757475083056</v>
      </c>
      <c r="J118" s="134">
        <f>J117/Q117</f>
        <v>8.9285714285714288E-2</v>
      </c>
      <c r="K118" s="134">
        <f>K117/Q117</f>
        <v>6.8521594684385387E-2</v>
      </c>
      <c r="L118" s="134">
        <f>L117/Q117</f>
        <v>3.5299003322259138E-2</v>
      </c>
      <c r="M118" s="134">
        <f>M117/Q117</f>
        <v>0.26370431893687707</v>
      </c>
      <c r="N118" s="134">
        <f>N117/Q117</f>
        <v>1.2458471760797342E-2</v>
      </c>
      <c r="O118" s="134">
        <f>O117/Q117</f>
        <v>0.29900332225913623</v>
      </c>
      <c r="P118" s="134"/>
      <c r="Q118" s="134">
        <f>SUM(I118:O118)</f>
        <v>1</v>
      </c>
      <c r="R118" s="15"/>
      <c r="S118" s="374"/>
      <c r="T118" s="134">
        <f>T117/$AB$117</f>
        <v>0.18659734257654534</v>
      </c>
      <c r="U118" s="134">
        <f t="shared" ref="U118:Z118" si="44">U117/$AB$117</f>
        <v>5.4881571346042747E-2</v>
      </c>
      <c r="V118" s="134">
        <f t="shared" si="44"/>
        <v>9.2432120161756212E-2</v>
      </c>
      <c r="W118" s="134">
        <f t="shared" si="44"/>
        <v>2.8885037550548817E-2</v>
      </c>
      <c r="X118" s="134">
        <f t="shared" si="44"/>
        <v>0.20392836510687465</v>
      </c>
      <c r="Y118" s="134">
        <f t="shared" si="44"/>
        <v>1.7331022530329289E-2</v>
      </c>
      <c r="Z118" s="134">
        <f t="shared" si="44"/>
        <v>0.41594454072790293</v>
      </c>
      <c r="AA118" s="134"/>
      <c r="AB118" s="134">
        <f>SUM(T118:AA118)</f>
        <v>1</v>
      </c>
      <c r="AC118" s="15"/>
    </row>
    <row r="119" spans="1:32" s="5" customFormat="1" ht="23.1" customHeight="1" x14ac:dyDescent="0.2">
      <c r="A119" s="7"/>
      <c r="B119" s="7"/>
      <c r="C119" s="7"/>
      <c r="D119" s="7"/>
      <c r="E119" s="7"/>
      <c r="F119" s="7"/>
      <c r="G119" s="166"/>
      <c r="H119" s="33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32" s="5" customFormat="1" ht="23.1" customHeight="1" x14ac:dyDescent="0.2">
      <c r="A120" s="321" t="s">
        <v>10</v>
      </c>
      <c r="B120" s="322"/>
      <c r="C120" s="7"/>
      <c r="D120" s="7"/>
      <c r="E120" s="7"/>
      <c r="F120" s="7"/>
      <c r="G120" s="166"/>
      <c r="H120" s="135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32" s="5" customFormat="1" ht="23.1" customHeight="1" x14ac:dyDescent="0.2">
      <c r="A121" s="313"/>
      <c r="B121" s="32" t="s">
        <v>11</v>
      </c>
      <c r="C121" s="7"/>
      <c r="D121" s="7"/>
      <c r="E121" s="7"/>
      <c r="F121" s="136"/>
      <c r="G121" s="166"/>
      <c r="H121" s="135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32" s="5" customFormat="1" ht="23.1" customHeight="1" x14ac:dyDescent="0.2">
      <c r="A122" s="137" t="s">
        <v>21</v>
      </c>
      <c r="B122" s="32" t="s">
        <v>22</v>
      </c>
      <c r="C122" s="7"/>
      <c r="D122" s="7"/>
      <c r="E122" s="7"/>
      <c r="F122" s="7"/>
      <c r="G122" s="166"/>
      <c r="H122" s="33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1"/>
      <c r="AE122" s="1"/>
      <c r="AF122" s="1"/>
    </row>
    <row r="123" spans="1:32" s="5" customFormat="1" ht="23.1" customHeight="1" x14ac:dyDescent="0.2">
      <c r="A123" s="32" t="s">
        <v>24</v>
      </c>
      <c r="B123" s="32" t="s">
        <v>23</v>
      </c>
      <c r="C123" s="7"/>
      <c r="D123" s="7"/>
      <c r="E123" s="7"/>
      <c r="F123" s="7"/>
      <c r="G123" s="166"/>
      <c r="H123" s="33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1"/>
      <c r="AE123" s="1"/>
      <c r="AF123" s="1"/>
    </row>
    <row r="124" spans="1:32" s="5" customFormat="1" ht="23.1" customHeight="1" x14ac:dyDescent="0.2">
      <c r="A124" s="32" t="s">
        <v>30</v>
      </c>
      <c r="B124" s="32" t="s">
        <v>29</v>
      </c>
      <c r="C124" s="7"/>
      <c r="D124" s="7"/>
      <c r="E124" s="7"/>
      <c r="F124" s="7"/>
      <c r="G124" s="166"/>
      <c r="H124" s="33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1"/>
      <c r="AE124" s="1"/>
      <c r="AF124" s="1"/>
    </row>
    <row r="125" spans="1:32" s="5" customFormat="1" ht="23.1" customHeight="1" x14ac:dyDescent="0.2">
      <c r="A125" s="32" t="s">
        <v>77</v>
      </c>
      <c r="B125" s="32" t="s">
        <v>79</v>
      </c>
      <c r="C125" s="7"/>
      <c r="D125" s="7"/>
      <c r="E125" s="7"/>
      <c r="F125" s="7"/>
      <c r="G125" s="166"/>
      <c r="H125" s="33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1"/>
      <c r="AE125" s="1"/>
      <c r="AF125" s="1"/>
    </row>
    <row r="126" spans="1:32" s="5" customFormat="1" ht="23.1" customHeight="1" x14ac:dyDescent="0.2">
      <c r="A126" s="32" t="s">
        <v>76</v>
      </c>
      <c r="B126" s="32" t="s">
        <v>80</v>
      </c>
      <c r="C126" s="7"/>
      <c r="D126" s="7"/>
      <c r="E126" s="7"/>
      <c r="F126" s="7"/>
      <c r="G126" s="166"/>
      <c r="H126" s="33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1"/>
      <c r="AE126" s="1"/>
      <c r="AF126" s="1"/>
    </row>
    <row r="127" spans="1:32" ht="27" customHeight="1" x14ac:dyDescent="0.3">
      <c r="A127" s="3" t="s">
        <v>78</v>
      </c>
      <c r="B127" s="32" t="s">
        <v>90</v>
      </c>
      <c r="G127" s="6"/>
    </row>
    <row r="128" spans="1:32" ht="24" customHeight="1" x14ac:dyDescent="0.3"/>
    <row r="129" ht="18.75" customHeight="1" x14ac:dyDescent="0.3"/>
    <row r="130" ht="18.75" customHeight="1" x14ac:dyDescent="0.3"/>
    <row r="131" ht="18.75" customHeight="1" x14ac:dyDescent="0.3"/>
  </sheetData>
  <autoFilter ref="A4:AC131"/>
  <mergeCells count="57">
    <mergeCell ref="B96:B97"/>
    <mergeCell ref="A96:A97"/>
    <mergeCell ref="A67:F67"/>
    <mergeCell ref="A71:A74"/>
    <mergeCell ref="A112:A116"/>
    <mergeCell ref="B112:B116"/>
    <mergeCell ref="A100:A109"/>
    <mergeCell ref="B100:B109"/>
    <mergeCell ref="A98:A99"/>
    <mergeCell ref="B98:B99"/>
    <mergeCell ref="A87:A94"/>
    <mergeCell ref="B87:B94"/>
    <mergeCell ref="B71:B74"/>
    <mergeCell ref="S3:AC3"/>
    <mergeCell ref="S117:S118"/>
    <mergeCell ref="H117:H118"/>
    <mergeCell ref="G42:G57"/>
    <mergeCell ref="G67:G86"/>
    <mergeCell ref="G95:G107"/>
    <mergeCell ref="G111:G115"/>
    <mergeCell ref="G5:G22"/>
    <mergeCell ref="G23:G40"/>
    <mergeCell ref="A23:F23"/>
    <mergeCell ref="A21:A22"/>
    <mergeCell ref="H3:R3"/>
    <mergeCell ref="B6:B8"/>
    <mergeCell ref="A13:A20"/>
    <mergeCell ref="B13:B20"/>
    <mergeCell ref="A9:A12"/>
    <mergeCell ref="B9:B12"/>
    <mergeCell ref="A24:A29"/>
    <mergeCell ref="B68:B70"/>
    <mergeCell ref="A68:A70"/>
    <mergeCell ref="A43:A45"/>
    <mergeCell ref="A46:A48"/>
    <mergeCell ref="B46:B48"/>
    <mergeCell ref="B24:B29"/>
    <mergeCell ref="A30:A33"/>
    <mergeCell ref="B30:B33"/>
    <mergeCell ref="A58:A66"/>
    <mergeCell ref="B58:B66"/>
    <mergeCell ref="A120:B120"/>
    <mergeCell ref="A1:F1"/>
    <mergeCell ref="A2:F2"/>
    <mergeCell ref="A5:F5"/>
    <mergeCell ref="A95:F95"/>
    <mergeCell ref="A111:F111"/>
    <mergeCell ref="B77:B86"/>
    <mergeCell ref="A77:A86"/>
    <mergeCell ref="B21:B22"/>
    <mergeCell ref="B34:B40"/>
    <mergeCell ref="A34:A40"/>
    <mergeCell ref="B51:B57"/>
    <mergeCell ref="A42:F42"/>
    <mergeCell ref="B43:B45"/>
    <mergeCell ref="A6:A8"/>
    <mergeCell ref="A51:A5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landscape" horizontalDpi="300" verticalDpi="300" r:id="rId1"/>
  <rowBreaks count="4" manualBreakCount="4">
    <brk id="67" max="30" man="1"/>
    <brk id="118" max="30" man="1"/>
    <brk id="127" max="34" man="1"/>
    <brk id="132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Arkusz1!_ftnref1</vt:lpstr>
      <vt:lpstr>Arkusz1!Obszar_wydruku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2023-07-11T10:37:11Z</cp:lastPrinted>
  <dcterms:created xsi:type="dcterms:W3CDTF">2012-05-29T21:14:38Z</dcterms:created>
  <dcterms:modified xsi:type="dcterms:W3CDTF">2026-06-09T09:32:08Z</dcterms:modified>
</cp:coreProperties>
</file>